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Nutzer\Downloads\"/>
    </mc:Choice>
  </mc:AlternateContent>
  <xr:revisionPtr revIDLastSave="0" documentId="13_ncr:1_{1B0970E5-0EAD-446E-8119-54F6D3F6059B}" xr6:coauthVersionLast="45" xr6:coauthVersionMax="45" xr10:uidLastSave="{00000000-0000-0000-0000-000000000000}"/>
  <bookViews>
    <workbookView xWindow="28680" yWindow="-120" windowWidth="29040" windowHeight="15840" xr2:uid="{6A744FDD-9700-4BC0-8156-267707D3F475}"/>
  </bookViews>
  <sheets>
    <sheet name="Calculator" sheetId="4" r:id="rId1"/>
    <sheet name="Standard size" sheetId="1" r:id="rId2"/>
    <sheet name="Oversize local fulfilment fees" sheetId="2" r:id="rId3"/>
    <sheet name="Oversize EFN and Pan EU" sheetId="3" r:id="rId4"/>
  </sheets>
  <definedNames>
    <definedName name="mnd_2jc_jcb" localSheetId="1">'Standard size'!#REF!</definedName>
    <definedName name="wjz_cjc_jcb" localSheetId="1">'Standard size'!$A$1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8" i="4" l="1"/>
  <c r="AB39" i="4"/>
  <c r="AB40" i="4"/>
  <c r="AB41" i="4"/>
  <c r="AB42" i="4"/>
  <c r="AB43" i="4"/>
  <c r="AB44" i="4"/>
  <c r="AB45" i="4"/>
  <c r="AB46" i="4"/>
  <c r="AB47" i="4"/>
  <c r="AB48" i="4"/>
  <c r="AB49" i="4"/>
  <c r="AB50" i="4"/>
  <c r="AB51" i="4"/>
  <c r="AB52" i="4"/>
  <c r="AB53" i="4"/>
  <c r="AB54" i="4"/>
  <c r="AB55" i="4"/>
  <c r="AB56" i="4"/>
  <c r="AB57" i="4"/>
  <c r="AB58" i="4"/>
  <c r="AB59" i="4"/>
  <c r="AB60" i="4"/>
  <c r="AB61" i="4"/>
  <c r="AB37" i="4"/>
  <c r="AA38" i="4"/>
  <c r="AA39" i="4"/>
  <c r="AA40" i="4"/>
  <c r="AA41" i="4"/>
  <c r="AA42" i="4"/>
  <c r="AA43" i="4"/>
  <c r="AA44" i="4"/>
  <c r="AA45" i="4"/>
  <c r="AA46" i="4"/>
  <c r="AA47" i="4"/>
  <c r="AA48" i="4"/>
  <c r="AA49" i="4"/>
  <c r="AA50" i="4"/>
  <c r="AA51" i="4"/>
  <c r="AA52" i="4"/>
  <c r="AA53" i="4"/>
  <c r="AA54" i="4"/>
  <c r="AA55" i="4"/>
  <c r="AA56" i="4"/>
  <c r="AA57" i="4"/>
  <c r="AA58" i="4"/>
  <c r="AA59" i="4"/>
  <c r="AA60" i="4"/>
  <c r="AA61" i="4"/>
  <c r="AA37" i="4"/>
  <c r="Z38" i="4"/>
  <c r="Z39" i="4"/>
  <c r="Z40" i="4"/>
  <c r="Z41" i="4"/>
  <c r="Z42" i="4"/>
  <c r="Z43" i="4"/>
  <c r="Z44" i="4"/>
  <c r="Z45" i="4"/>
  <c r="Z46" i="4"/>
  <c r="Z47" i="4"/>
  <c r="Z48" i="4"/>
  <c r="Z49" i="4"/>
  <c r="Z50" i="4"/>
  <c r="Z51" i="4"/>
  <c r="Z52" i="4"/>
  <c r="Z53" i="4"/>
  <c r="Z54" i="4"/>
  <c r="Z55" i="4"/>
  <c r="Z56" i="4"/>
  <c r="Z57" i="4"/>
  <c r="Z58" i="4"/>
  <c r="Z59" i="4"/>
  <c r="Z60" i="4"/>
  <c r="Z61" i="4"/>
  <c r="Z37" i="4"/>
  <c r="Y38" i="4"/>
  <c r="Y39" i="4"/>
  <c r="Y40" i="4"/>
  <c r="Y41" i="4"/>
  <c r="Y42" i="4"/>
  <c r="Y43" i="4"/>
  <c r="Y44" i="4"/>
  <c r="Y45" i="4"/>
  <c r="Y46" i="4"/>
  <c r="Y47" i="4"/>
  <c r="Y48" i="4"/>
  <c r="Y49" i="4"/>
  <c r="Y50" i="4"/>
  <c r="Y51" i="4"/>
  <c r="Y52" i="4"/>
  <c r="Y53" i="4"/>
  <c r="Y54" i="4"/>
  <c r="Y55" i="4"/>
  <c r="Y56" i="4"/>
  <c r="Y57" i="4"/>
  <c r="Y58" i="4"/>
  <c r="Y59" i="4"/>
  <c r="Y60" i="4"/>
  <c r="Y61" i="4"/>
  <c r="Y37"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5" i="4"/>
  <c r="AC34" i="4"/>
  <c r="AC33" i="4"/>
  <c r="AC32" i="4"/>
  <c r="AC31" i="4"/>
  <c r="AC30" i="4"/>
  <c r="AC29" i="4"/>
  <c r="AC28" i="4"/>
  <c r="AC27" i="4"/>
  <c r="AC26" i="4"/>
  <c r="AC25" i="4"/>
  <c r="AC24" i="4"/>
  <c r="AC23" i="4"/>
  <c r="AC22" i="4"/>
  <c r="AC21" i="4"/>
  <c r="AC20" i="4"/>
  <c r="AC19" i="4"/>
  <c r="AC18" i="4"/>
  <c r="AC17" i="4"/>
  <c r="AC16" i="4"/>
  <c r="AB17" i="4"/>
  <c r="AB18" i="4"/>
  <c r="AB19" i="4"/>
  <c r="AB20" i="4"/>
  <c r="AB21" i="4"/>
  <c r="AB22" i="4"/>
  <c r="AB23" i="4"/>
  <c r="AB24" i="4"/>
  <c r="AB25" i="4"/>
  <c r="AB26" i="4"/>
  <c r="AB27" i="4"/>
  <c r="AB28" i="4"/>
  <c r="AB29" i="4"/>
  <c r="AB30" i="4"/>
  <c r="AB31" i="4"/>
  <c r="AB32" i="4"/>
  <c r="AB33" i="4"/>
  <c r="AB34" i="4"/>
  <c r="AB35" i="4"/>
  <c r="AB16" i="4"/>
  <c r="AA17" i="4"/>
  <c r="AA18" i="4"/>
  <c r="AA19" i="4"/>
  <c r="AA20" i="4"/>
  <c r="AA21" i="4"/>
  <c r="AA22" i="4"/>
  <c r="AA23" i="4"/>
  <c r="AA24" i="4"/>
  <c r="AA25" i="4"/>
  <c r="AA26" i="4"/>
  <c r="AA27" i="4"/>
  <c r="AA28" i="4"/>
  <c r="AA29" i="4"/>
  <c r="AA30" i="4"/>
  <c r="AA31" i="4"/>
  <c r="AA32" i="4"/>
  <c r="AA33" i="4"/>
  <c r="AA34" i="4"/>
  <c r="AA35" i="4"/>
  <c r="AA16" i="4"/>
  <c r="Z17" i="4"/>
  <c r="Z18" i="4"/>
  <c r="Z19" i="4"/>
  <c r="Z20" i="4"/>
  <c r="Z21" i="4"/>
  <c r="Z22" i="4"/>
  <c r="Z23" i="4"/>
  <c r="Z24" i="4"/>
  <c r="Z25" i="4"/>
  <c r="Z26" i="4"/>
  <c r="Z27" i="4"/>
  <c r="Z28" i="4"/>
  <c r="Z29" i="4"/>
  <c r="Z30" i="4"/>
  <c r="Z31" i="4"/>
  <c r="Z32" i="4"/>
  <c r="Z33" i="4"/>
  <c r="Z34" i="4"/>
  <c r="Z35" i="4"/>
  <c r="Z16" i="4"/>
  <c r="Y34" i="4"/>
  <c r="Y17" i="4"/>
  <c r="Y18" i="4"/>
  <c r="Y19" i="4"/>
  <c r="Y20" i="4"/>
  <c r="Y21" i="4"/>
  <c r="Y22" i="4"/>
  <c r="Y23" i="4"/>
  <c r="Y24" i="4"/>
  <c r="Y25" i="4"/>
  <c r="Y26" i="4"/>
  <c r="Y27" i="4"/>
  <c r="Y28" i="4"/>
  <c r="Y29" i="4"/>
  <c r="Y30" i="4"/>
  <c r="Y31" i="4"/>
  <c r="Y32" i="4"/>
  <c r="Y33" i="4"/>
  <c r="Y35" i="4"/>
  <c r="Y16" i="4"/>
  <c r="W61" i="4"/>
  <c r="Q17" i="4"/>
  <c r="M16" i="4"/>
  <c r="W60" i="4"/>
  <c r="W59" i="4"/>
  <c r="W58" i="4"/>
  <c r="W57" i="4"/>
  <c r="W56" i="4"/>
  <c r="W55" i="4"/>
  <c r="W54" i="4"/>
  <c r="W53" i="4"/>
  <c r="W52" i="4"/>
  <c r="W51" i="4"/>
  <c r="W50" i="4"/>
  <c r="W49" i="4"/>
  <c r="W48" i="4"/>
  <c r="W47" i="4"/>
  <c r="W46" i="4"/>
  <c r="W45" i="4"/>
  <c r="W44" i="4"/>
  <c r="W43" i="4"/>
  <c r="W42" i="4"/>
  <c r="W41" i="4"/>
  <c r="W40" i="4"/>
  <c r="W39" i="4"/>
  <c r="W38" i="4"/>
  <c r="W37" i="4"/>
  <c r="Q37" i="4"/>
  <c r="V38" i="4"/>
  <c r="V39" i="4"/>
  <c r="V40" i="4"/>
  <c r="V41" i="4"/>
  <c r="V42" i="4"/>
  <c r="V43" i="4"/>
  <c r="V44" i="4"/>
  <c r="V45" i="4"/>
  <c r="V46" i="4"/>
  <c r="V47" i="4"/>
  <c r="V48" i="4"/>
  <c r="V49" i="4"/>
  <c r="V50" i="4"/>
  <c r="V51" i="4"/>
  <c r="V52" i="4"/>
  <c r="V53" i="4"/>
  <c r="V54" i="4"/>
  <c r="V55" i="4"/>
  <c r="V56" i="4"/>
  <c r="V57" i="4"/>
  <c r="V58" i="4"/>
  <c r="V59" i="4"/>
  <c r="V60" i="4"/>
  <c r="V61" i="4"/>
  <c r="V37" i="4"/>
  <c r="U38" i="4"/>
  <c r="U39" i="4"/>
  <c r="U40" i="4"/>
  <c r="U41" i="4"/>
  <c r="U42" i="4"/>
  <c r="U43" i="4"/>
  <c r="U44" i="4"/>
  <c r="U45" i="4"/>
  <c r="U46" i="4"/>
  <c r="U47" i="4"/>
  <c r="U48" i="4"/>
  <c r="U49" i="4"/>
  <c r="U50" i="4"/>
  <c r="U51" i="4"/>
  <c r="U52" i="4"/>
  <c r="U53" i="4"/>
  <c r="U54" i="4"/>
  <c r="U55" i="4"/>
  <c r="U56" i="4"/>
  <c r="U57" i="4"/>
  <c r="U58" i="4"/>
  <c r="U59" i="4"/>
  <c r="U60" i="4"/>
  <c r="U61" i="4"/>
  <c r="U37" i="4"/>
  <c r="T38" i="4"/>
  <c r="T39" i="4"/>
  <c r="T40" i="4"/>
  <c r="T41" i="4"/>
  <c r="T42" i="4"/>
  <c r="T43" i="4"/>
  <c r="T44" i="4"/>
  <c r="T45" i="4"/>
  <c r="T46" i="4"/>
  <c r="T47" i="4"/>
  <c r="T48" i="4"/>
  <c r="T49" i="4"/>
  <c r="T50" i="4"/>
  <c r="T51" i="4"/>
  <c r="T52" i="4"/>
  <c r="T53" i="4"/>
  <c r="T54" i="4"/>
  <c r="T55" i="4"/>
  <c r="T56" i="4"/>
  <c r="T57" i="4"/>
  <c r="T58" i="4"/>
  <c r="T59" i="4"/>
  <c r="T60" i="4"/>
  <c r="T61" i="4"/>
  <c r="T37" i="4"/>
  <c r="S38" i="4"/>
  <c r="S39" i="4"/>
  <c r="S40" i="4"/>
  <c r="S41" i="4"/>
  <c r="S42" i="4"/>
  <c r="S43" i="4"/>
  <c r="S44" i="4"/>
  <c r="S45" i="4"/>
  <c r="S46" i="4"/>
  <c r="S47" i="4"/>
  <c r="S48" i="4"/>
  <c r="S49" i="4"/>
  <c r="S50" i="4"/>
  <c r="S51" i="4"/>
  <c r="S52" i="4"/>
  <c r="S53" i="4"/>
  <c r="S54" i="4"/>
  <c r="S55" i="4"/>
  <c r="S56" i="4"/>
  <c r="S57" i="4"/>
  <c r="S58" i="4"/>
  <c r="S59" i="4"/>
  <c r="S60" i="4"/>
  <c r="S61" i="4"/>
  <c r="S37" i="4"/>
  <c r="W35" i="4"/>
  <c r="W34" i="4"/>
  <c r="W33" i="4"/>
  <c r="W32" i="4"/>
  <c r="W31" i="4"/>
  <c r="W30" i="4"/>
  <c r="W29" i="4"/>
  <c r="W28" i="4"/>
  <c r="W27" i="4"/>
  <c r="W26" i="4"/>
  <c r="W25" i="4"/>
  <c r="W24" i="4"/>
  <c r="W23" i="4"/>
  <c r="W22" i="4"/>
  <c r="W21" i="4"/>
  <c r="W20" i="4"/>
  <c r="W19" i="4"/>
  <c r="W18" i="4"/>
  <c r="W17" i="4"/>
  <c r="W16" i="4"/>
  <c r="V35" i="4"/>
  <c r="V17" i="4"/>
  <c r="V18" i="4"/>
  <c r="V19" i="4"/>
  <c r="V20" i="4"/>
  <c r="V21" i="4"/>
  <c r="V22" i="4"/>
  <c r="V23" i="4"/>
  <c r="V24" i="4"/>
  <c r="V25" i="4"/>
  <c r="V26" i="4"/>
  <c r="V27" i="4"/>
  <c r="V28" i="4"/>
  <c r="V29" i="4"/>
  <c r="V30" i="4"/>
  <c r="V31" i="4"/>
  <c r="V32" i="4"/>
  <c r="V33" i="4"/>
  <c r="V34" i="4"/>
  <c r="V16" i="4"/>
  <c r="U35" i="4"/>
  <c r="U17" i="4"/>
  <c r="U18" i="4"/>
  <c r="U19" i="4"/>
  <c r="U20" i="4"/>
  <c r="U21" i="4"/>
  <c r="U22" i="4"/>
  <c r="U23" i="4"/>
  <c r="U24" i="4"/>
  <c r="U25" i="4"/>
  <c r="U26" i="4"/>
  <c r="U27" i="4"/>
  <c r="U28" i="4"/>
  <c r="U29" i="4"/>
  <c r="U30" i="4"/>
  <c r="U31" i="4"/>
  <c r="U32" i="4"/>
  <c r="U33" i="4"/>
  <c r="U34" i="4"/>
  <c r="U16" i="4"/>
  <c r="T34" i="4"/>
  <c r="T17" i="4"/>
  <c r="T18" i="4"/>
  <c r="T19" i="4"/>
  <c r="T20" i="4"/>
  <c r="T21" i="4"/>
  <c r="T22" i="4"/>
  <c r="T23" i="4"/>
  <c r="T24" i="4"/>
  <c r="T25" i="4"/>
  <c r="T26" i="4"/>
  <c r="T27" i="4"/>
  <c r="T28" i="4"/>
  <c r="T29" i="4"/>
  <c r="T30" i="4"/>
  <c r="T31" i="4"/>
  <c r="T32" i="4"/>
  <c r="T33" i="4"/>
  <c r="T35" i="4"/>
  <c r="T16" i="4"/>
  <c r="S17" i="4"/>
  <c r="S18" i="4"/>
  <c r="S19" i="4"/>
  <c r="S20" i="4"/>
  <c r="S21" i="4"/>
  <c r="S22" i="4"/>
  <c r="S23" i="4"/>
  <c r="S24" i="4"/>
  <c r="S25" i="4"/>
  <c r="S26" i="4"/>
  <c r="S27" i="4"/>
  <c r="S28" i="4"/>
  <c r="S29" i="4"/>
  <c r="S30" i="4"/>
  <c r="S31" i="4"/>
  <c r="S32" i="4"/>
  <c r="S33" i="4"/>
  <c r="S34" i="4"/>
  <c r="S35" i="4"/>
  <c r="S16" i="4"/>
  <c r="Q61" i="4"/>
  <c r="Q60" i="4"/>
  <c r="Q59" i="4"/>
  <c r="Q58" i="4"/>
  <c r="Q57" i="4"/>
  <c r="Q56" i="4"/>
  <c r="Q55" i="4"/>
  <c r="Q54" i="4"/>
  <c r="Q53" i="4"/>
  <c r="Q52" i="4"/>
  <c r="Q51" i="4"/>
  <c r="Q50" i="4"/>
  <c r="Q49" i="4"/>
  <c r="Q48" i="4"/>
  <c r="Q47" i="4"/>
  <c r="Q46" i="4"/>
  <c r="Q45" i="4"/>
  <c r="Q44" i="4"/>
  <c r="Q43" i="4"/>
  <c r="Q42" i="4"/>
  <c r="Q41" i="4"/>
  <c r="Q40" i="4"/>
  <c r="Q39" i="4"/>
  <c r="Q38" i="4"/>
  <c r="Q35" i="4"/>
  <c r="Q34" i="4"/>
  <c r="Q33" i="4"/>
  <c r="Q32" i="4"/>
  <c r="Q31" i="4"/>
  <c r="Q30" i="4"/>
  <c r="Q29" i="4"/>
  <c r="Q28" i="4"/>
  <c r="Q27" i="4"/>
  <c r="Q26" i="4"/>
  <c r="Q25" i="4"/>
  <c r="Q24" i="4"/>
  <c r="Q23" i="4"/>
  <c r="Q22" i="4"/>
  <c r="Q21" i="4"/>
  <c r="Q20" i="4"/>
  <c r="Q19" i="4"/>
  <c r="Q18" i="4"/>
  <c r="Q16" i="4"/>
  <c r="P38" i="4"/>
  <c r="P39" i="4"/>
  <c r="P40" i="4"/>
  <c r="P41" i="4"/>
  <c r="P42" i="4"/>
  <c r="P43" i="4"/>
  <c r="P44" i="4"/>
  <c r="P45" i="4"/>
  <c r="P46" i="4"/>
  <c r="P47" i="4"/>
  <c r="P48" i="4"/>
  <c r="P49" i="4"/>
  <c r="P50" i="4"/>
  <c r="P51" i="4"/>
  <c r="P52" i="4"/>
  <c r="P53" i="4"/>
  <c r="P54" i="4"/>
  <c r="P55" i="4"/>
  <c r="P56" i="4"/>
  <c r="P57" i="4"/>
  <c r="P58" i="4"/>
  <c r="P59" i="4"/>
  <c r="P60" i="4"/>
  <c r="P61" i="4"/>
  <c r="P37" i="4"/>
  <c r="O37" i="4"/>
  <c r="P17" i="4"/>
  <c r="P18" i="4"/>
  <c r="P19" i="4"/>
  <c r="P20" i="4"/>
  <c r="P21" i="4"/>
  <c r="P22" i="4"/>
  <c r="P23" i="4"/>
  <c r="P24" i="4"/>
  <c r="P25" i="4"/>
  <c r="P26" i="4"/>
  <c r="P27" i="4"/>
  <c r="P28" i="4"/>
  <c r="P29" i="4"/>
  <c r="P30" i="4"/>
  <c r="P31" i="4"/>
  <c r="P32" i="4"/>
  <c r="P33" i="4"/>
  <c r="P34" i="4"/>
  <c r="P35" i="4"/>
  <c r="P16" i="4"/>
  <c r="O38" i="4"/>
  <c r="O39" i="4"/>
  <c r="O40" i="4"/>
  <c r="O41" i="4"/>
  <c r="O42" i="4"/>
  <c r="O43" i="4"/>
  <c r="O44" i="4"/>
  <c r="O45" i="4"/>
  <c r="O46" i="4"/>
  <c r="O47" i="4"/>
  <c r="O48" i="4"/>
  <c r="O49" i="4"/>
  <c r="O50" i="4"/>
  <c r="O51" i="4"/>
  <c r="O52" i="4"/>
  <c r="O53" i="4"/>
  <c r="O54" i="4"/>
  <c r="O55" i="4"/>
  <c r="O56" i="4"/>
  <c r="O57" i="4"/>
  <c r="O58" i="4"/>
  <c r="O59" i="4"/>
  <c r="O60" i="4"/>
  <c r="O61" i="4"/>
  <c r="O17" i="4"/>
  <c r="O18" i="4"/>
  <c r="O19" i="4"/>
  <c r="O20" i="4"/>
  <c r="O21" i="4"/>
  <c r="O22" i="4"/>
  <c r="O23" i="4"/>
  <c r="O24" i="4"/>
  <c r="O25" i="4"/>
  <c r="O26" i="4"/>
  <c r="O27" i="4"/>
  <c r="O28" i="4"/>
  <c r="O29" i="4"/>
  <c r="O30" i="4"/>
  <c r="O31" i="4"/>
  <c r="O32" i="4"/>
  <c r="O33" i="4"/>
  <c r="O34" i="4"/>
  <c r="O35" i="4"/>
  <c r="O16" i="4"/>
  <c r="N38" i="4"/>
  <c r="N39" i="4"/>
  <c r="N40" i="4"/>
  <c r="N41" i="4"/>
  <c r="N42" i="4"/>
  <c r="N43" i="4"/>
  <c r="N44" i="4"/>
  <c r="N45" i="4"/>
  <c r="N46" i="4"/>
  <c r="N47" i="4"/>
  <c r="N48" i="4"/>
  <c r="N49" i="4"/>
  <c r="N50" i="4"/>
  <c r="N51" i="4"/>
  <c r="N52" i="4"/>
  <c r="N53" i="4"/>
  <c r="N54" i="4"/>
  <c r="N55" i="4"/>
  <c r="N56" i="4"/>
  <c r="N57" i="4"/>
  <c r="N58" i="4"/>
  <c r="N59" i="4"/>
  <c r="N60" i="4"/>
  <c r="N61" i="4"/>
  <c r="N37" i="4"/>
  <c r="N17" i="4"/>
  <c r="N18" i="4"/>
  <c r="N19" i="4"/>
  <c r="N20" i="4"/>
  <c r="N21" i="4"/>
  <c r="N22" i="4"/>
  <c r="N23" i="4"/>
  <c r="N24" i="4"/>
  <c r="N25" i="4"/>
  <c r="N26" i="4"/>
  <c r="N27" i="4"/>
  <c r="N28" i="4"/>
  <c r="N29" i="4"/>
  <c r="N30" i="4"/>
  <c r="N31" i="4"/>
  <c r="N32" i="4"/>
  <c r="N33" i="4"/>
  <c r="N34" i="4"/>
  <c r="N35" i="4"/>
  <c r="N16" i="4"/>
  <c r="M61" i="4"/>
  <c r="M39" i="4"/>
  <c r="M40" i="4"/>
  <c r="M41" i="4"/>
  <c r="M42" i="4"/>
  <c r="M43" i="4"/>
  <c r="M44" i="4"/>
  <c r="M45" i="4"/>
  <c r="M46" i="4"/>
  <c r="M47" i="4"/>
  <c r="M48" i="4"/>
  <c r="M49" i="4"/>
  <c r="M50" i="4"/>
  <c r="M51" i="4"/>
  <c r="M52" i="4"/>
  <c r="M53" i="4"/>
  <c r="M54" i="4"/>
  <c r="M55" i="4"/>
  <c r="M56" i="4"/>
  <c r="M57" i="4"/>
  <c r="M58" i="4"/>
  <c r="M59" i="4"/>
  <c r="M60" i="4"/>
  <c r="M38" i="4"/>
  <c r="M37" i="4"/>
  <c r="M18" i="4"/>
  <c r="M19" i="4"/>
  <c r="M20" i="4"/>
  <c r="M21" i="4"/>
  <c r="M22" i="4"/>
  <c r="M23" i="4"/>
  <c r="M24" i="4"/>
  <c r="M25" i="4"/>
  <c r="M26" i="4"/>
  <c r="M27" i="4"/>
  <c r="M28" i="4"/>
  <c r="M29" i="4"/>
  <c r="M30" i="4"/>
  <c r="M31" i="4"/>
  <c r="M32" i="4"/>
  <c r="M33" i="4"/>
  <c r="M34" i="4"/>
  <c r="M35" i="4"/>
  <c r="M17" i="4"/>
  <c r="S12" i="4" l="1"/>
  <c r="Y12" i="4"/>
  <c r="M12" i="4"/>
</calcChain>
</file>

<file path=xl/sharedStrings.xml><?xml version="1.0" encoding="utf-8"?>
<sst xmlns="http://schemas.openxmlformats.org/spreadsheetml/2006/main" count="340" uniqueCount="234">
  <si>
    <t>Standard-size fulfilment fees</t>
  </si>
  <si>
    <t>Standard-size (per unit, sold on Amazon)</t>
  </si>
  <si>
    <t>Before April 1, 2020</t>
  </si>
  <si>
    <t>April 1, 2020 and after</t>
  </si>
  <si>
    <t>UK (£)</t>
  </si>
  <si>
    <t>FR (€)</t>
  </si>
  <si>
    <t>IT (€)</t>
  </si>
  <si>
    <t>ES (€)</t>
  </si>
  <si>
    <t>Non-UK (€)</t>
  </si>
  <si>
    <t>Small envelope</t>
  </si>
  <si>
    <t>£1.27</t>
  </si>
  <si>
    <t>£3.20</t>
  </si>
  <si>
    <t>Standard envelope: 100 g</t>
  </si>
  <si>
    <t>£1.40</t>
  </si>
  <si>
    <t>£3.33</t>
  </si>
  <si>
    <t>Standard envelope: 250 g</t>
  </si>
  <si>
    <t>£1.54</t>
  </si>
  <si>
    <t>£1.63</t>
  </si>
  <si>
    <t>£3.57</t>
  </si>
  <si>
    <t>Standard envelope: 500 g</t>
  </si>
  <si>
    <t>£3.62</t>
  </si>
  <si>
    <t>Large envelope: 1,000 g</t>
  </si>
  <si>
    <t>£2.05</t>
  </si>
  <si>
    <t>£4.01</t>
  </si>
  <si>
    <t>Standard parcel: 250 g</t>
  </si>
  <si>
    <t>£2.02</t>
  </si>
  <si>
    <t>£2.14</t>
  </si>
  <si>
    <t>£4.11</t>
  </si>
  <si>
    <t>Standard parcel: 500 g</t>
  </si>
  <si>
    <t>£5.03</t>
  </si>
  <si>
    <t>Standard parcel: 1,000 g</t>
  </si>
  <si>
    <t>£2.30</t>
  </si>
  <si>
    <t>£6.04</t>
  </si>
  <si>
    <t>Standard parcel: 1,500 g</t>
  </si>
  <si>
    <t>£2.45</t>
  </si>
  <si>
    <t>£6.81</t>
  </si>
  <si>
    <t>Standard parcel: 2,000 g</t>
  </si>
  <si>
    <t>£2.68</t>
  </si>
  <si>
    <t>£7.74</t>
  </si>
  <si>
    <t>Standard parcel: 3,000 g</t>
  </si>
  <si>
    <t>£3.83</t>
  </si>
  <si>
    <t>£8.57</t>
  </si>
  <si>
    <t>Standard parcel: 4,000 g</t>
  </si>
  <si>
    <t>£9.31</t>
  </si>
  <si>
    <t>Standard parcel: 5,000 g</t>
  </si>
  <si>
    <t>£3.93</t>
  </si>
  <si>
    <t>£10.05</t>
  </si>
  <si>
    <t>Standard parcel: 6,000 g</t>
  </si>
  <si>
    <t>£4.51</t>
  </si>
  <si>
    <t>Standard parcel: 7,000 g</t>
  </si>
  <si>
    <t>Standard parcel: 8,000 g</t>
  </si>
  <si>
    <t>£4.62</t>
  </si>
  <si>
    <t>£10.92</t>
  </si>
  <si>
    <t>Standard parcel: 9,000 g</t>
  </si>
  <si>
    <t>£11.19</t>
  </si>
  <si>
    <t>Standard parcel: 10,000 g</t>
  </si>
  <si>
    <t>£11.65</t>
  </si>
  <si>
    <t>Standard parcel: 11,000 g</t>
  </si>
  <si>
    <t>£4.63</t>
  </si>
  <si>
    <t>Standard parcel: 12,000 g</t>
  </si>
  <si>
    <t>£4.80</t>
  </si>
  <si>
    <t>Oversize local fulfilment fees</t>
  </si>
  <si>
    <t>Oversize local fulfilment fees (per unit, sold on Amazon)</t>
  </si>
  <si>
    <t>Local</t>
  </si>
  <si>
    <t>Small oversize: 1,000 g</t>
  </si>
  <si>
    <t>£3.82</t>
  </si>
  <si>
    <t>Small oversize: 1,250 g</t>
  </si>
  <si>
    <t>£4.26</t>
  </si>
  <si>
    <t>Small oversize: 1,500 g</t>
  </si>
  <si>
    <t>£4.59</t>
  </si>
  <si>
    <t>Small oversize: 1,750 g</t>
  </si>
  <si>
    <t>£4.68</t>
  </si>
  <si>
    <t>Small oversize: 2,000 g</t>
  </si>
  <si>
    <t>£4.74</t>
  </si>
  <si>
    <t>£4.96</t>
  </si>
  <si>
    <t>Standard oversize: 1,000 g</t>
  </si>
  <si>
    <t>£4.65</t>
  </si>
  <si>
    <t>Standard oversize: 2,000 g</t>
  </si>
  <si>
    <t>Standard oversize: 3,000 g</t>
  </si>
  <si>
    <t>£5.05</t>
  </si>
  <si>
    <t>Standard oversize: 4,000 g</t>
  </si>
  <si>
    <t>£5.08</t>
  </si>
  <si>
    <t>Standard oversize: 5,000 g</t>
  </si>
  <si>
    <t>£5.12</t>
  </si>
  <si>
    <t>Standard oversize: 6,000 g</t>
  </si>
  <si>
    <t>Standard oversize: 7,000 g</t>
  </si>
  <si>
    <t>£6.10</t>
  </si>
  <si>
    <t>Standard oversize: 8,000 g</t>
  </si>
  <si>
    <t>£6.13</t>
  </si>
  <si>
    <t>Standard oversize: 9,000 g</t>
  </si>
  <si>
    <t>Standard oversize: 10,000 g</t>
  </si>
  <si>
    <t>£6.16</t>
  </si>
  <si>
    <t>Standard oversize: 15,000 g</t>
  </si>
  <si>
    <t>£6.55</t>
  </si>
  <si>
    <t>Standard oversize: 20,000 g</t>
  </si>
  <si>
    <t>£6.88</t>
  </si>
  <si>
    <t>Standard oversize: 25,000 g</t>
  </si>
  <si>
    <t>£7.62</t>
  </si>
  <si>
    <t>Standard oversize: 30,000 g</t>
  </si>
  <si>
    <t>Large oversize: 5 kg</t>
  </si>
  <si>
    <t>£7.73</t>
  </si>
  <si>
    <t>Large oversize: 10 kg</t>
  </si>
  <si>
    <t>£9.32</t>
  </si>
  <si>
    <t>Large oversize: 15 kg</t>
  </si>
  <si>
    <t>£9.85</t>
  </si>
  <si>
    <t>£10.32</t>
  </si>
  <si>
    <t>Large oversize: 20 kg</t>
  </si>
  <si>
    <t>Large oversize: 25 kg</t>
  </si>
  <si>
    <t>£11.24</t>
  </si>
  <si>
    <t>Large oversize: 30 kg</t>
  </si>
  <si>
    <t>£11.27</t>
  </si>
  <si>
    <t>Oversize EFN and Pan-European FBA fulfilment fee</t>
  </si>
  <si>
    <t>Oversize EFN and Pan-European FBA fees (per unit, sold on Amazon)</t>
  </si>
  <si>
    <t>£9.88</t>
  </si>
  <si>
    <t>£4.71</t>
  </si>
  <si>
    <t>£10.19</t>
  </si>
  <si>
    <t>£5.15</t>
  </si>
  <si>
    <t>£10.28</t>
  </si>
  <si>
    <t>£10.23</t>
  </si>
  <si>
    <t>£5.48</t>
  </si>
  <si>
    <t>£5.57</t>
  </si>
  <si>
    <t>£10.31</t>
  </si>
  <si>
    <t>£5.63</t>
  </si>
  <si>
    <t>£5.85</t>
  </si>
  <si>
    <t>£11.59</t>
  </si>
  <si>
    <t>£5.54</t>
  </si>
  <si>
    <t>£11.92</t>
  </si>
  <si>
    <t>£12.72</t>
  </si>
  <si>
    <t>£5.94</t>
  </si>
  <si>
    <t>£12.79</t>
  </si>
  <si>
    <t>£5.97</t>
  </si>
  <si>
    <t>£12.89</t>
  </si>
  <si>
    <t>£6.01</t>
  </si>
  <si>
    <t>£14.14</t>
  </si>
  <si>
    <t>£6.93</t>
  </si>
  <si>
    <t>£14.26</t>
  </si>
  <si>
    <t>£6.99</t>
  </si>
  <si>
    <t>£7.02</t>
  </si>
  <si>
    <t>£14.59</t>
  </si>
  <si>
    <t>£7.05</t>
  </si>
  <si>
    <t>£15.46</t>
  </si>
  <si>
    <t>£7.44</t>
  </si>
  <si>
    <t>£16.82</t>
  </si>
  <si>
    <t>£7.77</t>
  </si>
  <si>
    <t>£18.04</t>
  </si>
  <si>
    <t>£8.51</t>
  </si>
  <si>
    <t>£18.31</t>
  </si>
  <si>
    <t>£17.91</t>
  </si>
  <si>
    <t>£8.62</t>
  </si>
  <si>
    <t>£21.44</t>
  </si>
  <si>
    <t>£10.21</t>
  </si>
  <si>
    <t>£22.80</t>
  </si>
  <si>
    <t>£10.74</t>
  </si>
  <si>
    <t>£11.21</t>
  </si>
  <si>
    <t>£25.13</t>
  </si>
  <si>
    <t>£27.28</t>
  </si>
  <si>
    <t>£12.13</t>
  </si>
  <si>
    <t>£12.16</t>
  </si>
  <si>
    <t>Local and Pan-European FBA</t>
  </si>
  <si>
    <t>Pan-European FBA</t>
  </si>
  <si>
    <t>DE* (EUR)</t>
  </si>
  <si>
    <t>European Fulfilment Network*</t>
  </si>
  <si>
    <t>*Sellers with German FBA inventory who do not participate in the fulfilment Network Expansion (Central Europe Programme) authorising Amazon to store and process German FBA inventory in Amazon's fulfilment network, including Poland and the Czech Republic, are charged an additional £0.45/€0.50 fulfilment fee per FBA unit shipped from German fulfilment centres. Sellers who are part of the Pan-European FBA programme are not charged this fee.</t>
  </si>
  <si>
    <t>EFN</t>
  </si>
  <si>
    <t>CE</t>
  </si>
  <si>
    <t>PAN EU</t>
  </si>
  <si>
    <t>DE</t>
  </si>
  <si>
    <t>FR</t>
  </si>
  <si>
    <t>IT</t>
  </si>
  <si>
    <t>ES</t>
  </si>
  <si>
    <t>UK</t>
  </si>
  <si>
    <t>DE* (€)</t>
  </si>
  <si>
    <r>
      <t xml:space="preserve">Monthly total costs 
</t>
    </r>
    <r>
      <rPr>
        <sz val="8"/>
        <color theme="1"/>
        <rFont val="Segoe UI"/>
        <family val="2"/>
      </rPr>
      <t>(incl. hellotax subscription costs)</t>
    </r>
  </si>
  <si>
    <r>
      <t xml:space="preserve">Gib in den gelben Feldern die monatliche Menge der in jedem Land verkauften Bestellungen ein.
</t>
    </r>
    <r>
      <rPr>
        <b/>
        <sz val="9"/>
        <color theme="1"/>
        <rFont val="Segoe UI"/>
        <family val="2"/>
      </rPr>
      <t xml:space="preserve">EFN </t>
    </r>
    <r>
      <rPr>
        <sz val="9"/>
        <color theme="1"/>
        <rFont val="Segoe UI"/>
        <family val="2"/>
      </rPr>
      <t xml:space="preserve">(Europäisches Versandnetzwerk): Lagerung in nur einem Land, z.B. in DE. Der Versand an Kunden in DE und anderen EU-Ländern erfolgt vom Lager in Deutschland.
</t>
    </r>
    <r>
      <rPr>
        <b/>
        <sz val="9"/>
        <color theme="1"/>
        <rFont val="Segoe UI"/>
        <family val="2"/>
      </rPr>
      <t>CE</t>
    </r>
    <r>
      <rPr>
        <sz val="9"/>
        <color theme="1"/>
        <rFont val="Segoe UI"/>
        <family val="2"/>
      </rPr>
      <t xml:space="preserve"> (Programm Mitteleuropa): Lagerung in DE, PL und CZ. Lieferungen nach Deutschland und in andere europäische Länder erfolgen von einem Lager in DE, PL oder CZ.
</t>
    </r>
    <r>
      <rPr>
        <b/>
        <sz val="9"/>
        <color theme="1"/>
        <rFont val="Segoe UI"/>
        <family val="2"/>
      </rPr>
      <t>PAN-EU</t>
    </r>
    <r>
      <rPr>
        <sz val="9"/>
        <color theme="1"/>
        <rFont val="Segoe UI"/>
        <family val="2"/>
      </rPr>
      <t xml:space="preserve"> (Pan-Europäischer Versand durch Amazon): Lagerung in allen 7 Lagerländern von Amazon in Europa (DE, EN, FR, IT, ES, PL, CZ)	</t>
    </r>
  </si>
  <si>
    <t>&gt;&gt;Kontaktiere uns und automatisiere den Prozess mit hellotax!&lt;&lt;</t>
  </si>
  <si>
    <t>Werte in die gelben Felder eintragen!</t>
  </si>
  <si>
    <r>
      <t xml:space="preserve">Versandgebühren für EFN ohne CE
</t>
    </r>
    <r>
      <rPr>
        <b/>
        <sz val="8"/>
        <color theme="1"/>
        <rFont val="Segoe UI"/>
        <family val="2"/>
      </rPr>
      <t>(Lagerung in einem Land)</t>
    </r>
  </si>
  <si>
    <r>
      <t xml:space="preserve">Versandgebühren für EFN mit CE*
</t>
    </r>
    <r>
      <rPr>
        <b/>
        <sz val="8"/>
        <color theme="1"/>
        <rFont val="Segoe UI"/>
        <family val="2"/>
      </rPr>
      <t xml:space="preserve">(Lagerung in DE, PL, CZ)		</t>
    </r>
    <r>
      <rPr>
        <b/>
        <sz val="12"/>
        <color theme="1"/>
        <rFont val="Segoe UI"/>
        <family val="2"/>
      </rPr>
      <t xml:space="preserve">		</t>
    </r>
  </si>
  <si>
    <t>*CE ist nur für (EFN-)Händler in DE möglich.</t>
  </si>
  <si>
    <t>Anzahl der monatlichen Bestellungen (lokal/ins Ausland)</t>
  </si>
  <si>
    <t>Versand ins Ausland</t>
  </si>
  <si>
    <t>lokaler
Versand</t>
  </si>
  <si>
    <t>Standardgröße</t>
  </si>
  <si>
    <t>Kleiner Umschlag</t>
  </si>
  <si>
    <t>Standardumschlag: 100 g</t>
  </si>
  <si>
    <t>Standardumschlag: 250 g</t>
  </si>
  <si>
    <t>Standardumschlag: 500 g</t>
  </si>
  <si>
    <t>Großer Umschlag: 1000 g</t>
  </si>
  <si>
    <t>Standardpaket: 250 g</t>
  </si>
  <si>
    <t>Standardpaket: 500 g</t>
  </si>
  <si>
    <t>Standardpaket: 1.000 g</t>
  </si>
  <si>
    <t>Standardpaket: 1.500 g</t>
  </si>
  <si>
    <t>Standardpaket: 2.000 g</t>
  </si>
  <si>
    <t>Standardpaket: 3.000 g</t>
  </si>
  <si>
    <t>Standardpaket: 4.000 g</t>
  </si>
  <si>
    <t>Standardpaket: 5.000 g</t>
  </si>
  <si>
    <t>Standardpaket: 6.000 g</t>
  </si>
  <si>
    <t>Standardpaket: 7.000 g</t>
  </si>
  <si>
    <t>Standardpaket: 8.000 g</t>
  </si>
  <si>
    <t>Standardpaket: 9.000 g</t>
  </si>
  <si>
    <t>Standardpaket: 10.000 g</t>
  </si>
  <si>
    <t>Standardpaket: 11.000 g</t>
  </si>
  <si>
    <t>Standardpaket: 12.000 g</t>
  </si>
  <si>
    <t>Übergröße</t>
  </si>
  <si>
    <t>Kleine Übergröße: 1.000 g</t>
  </si>
  <si>
    <t>Kleine Übergröße: 1.250 g</t>
  </si>
  <si>
    <t>Kleine Übergröße: 1.500 g</t>
  </si>
  <si>
    <t>Kleine Übergröße: 1.750 g</t>
  </si>
  <si>
    <t>Kleine Übergröße: 2.000 g</t>
  </si>
  <si>
    <t>Übergröße: 1 kg</t>
  </si>
  <si>
    <t>Übergröße: 2 kg</t>
  </si>
  <si>
    <t>Übergröße: 3 kg</t>
  </si>
  <si>
    <t>Übergröße: 4 kg</t>
  </si>
  <si>
    <t>Übergröße: 5 kg</t>
  </si>
  <si>
    <t>Übergröße: 6 kg</t>
  </si>
  <si>
    <t>Übergröße: 7 kg</t>
  </si>
  <si>
    <t>Übergröße: 8 kg</t>
  </si>
  <si>
    <t>Übergröße: 9 kg</t>
  </si>
  <si>
    <t>Übergröße: 10 kg</t>
  </si>
  <si>
    <t>Übergröße: 15 kg</t>
  </si>
  <si>
    <t>Übergröße: 20 kg</t>
  </si>
  <si>
    <t>Übergröße: 25 kg</t>
  </si>
  <si>
    <t>Übergröße: 30 kg</t>
  </si>
  <si>
    <t>Große Übergröße: 5 kg</t>
  </si>
  <si>
    <t>Große Übergröße: 10 kg</t>
  </si>
  <si>
    <t>Große Übergröße: 15 kg</t>
  </si>
  <si>
    <t>Große Übergröße: 20 kg</t>
  </si>
  <si>
    <t>Große Übergröße: 25 kg</t>
  </si>
  <si>
    <t>Große Übergröße: 30 kg</t>
  </si>
  <si>
    <t>Die Informationen in diesem Rechner dienen nur als Richtlinie, sie sind kein Angebot und haben keine rechtliche Wirkung auf Verträge. Die in diesem Rechner verwendeten Zahlen und Formeln können sich jederzeit und ohne Vorankündigung ändern, da Amazon natürlich das Recht hat, diese jederzeit anzupassen. Für ein individuelles Angebot buche bitte eine kostenlose Beratung.</t>
  </si>
  <si>
    <t>Monatliche Kosten für Steuer-Service</t>
  </si>
  <si>
    <t>Wechselkurs (GBP-EUR)*:</t>
  </si>
  <si>
    <t>*regelmäßig überprüfen</t>
  </si>
  <si>
    <r>
      <t xml:space="preserve">Versandgebühren für PAN-EU
</t>
    </r>
    <r>
      <rPr>
        <b/>
        <sz val="8"/>
        <color theme="1"/>
        <rFont val="Segoe UI"/>
        <family val="2"/>
      </rPr>
      <t>(Lagerung in DE, EN, FR, IT, ES, PL, CZ)</t>
    </r>
    <r>
      <rPr>
        <b/>
        <sz val="12"/>
        <color theme="1"/>
        <rFont val="Segoe U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</si>
</sst>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quot;$&quot;* #,##0.00_);_(&quot;$&quot;* \(#,##0.00\);_(&quot;$&quot;* &quot;-&quot;??_);_(@_)"/>
    <numFmt numFmtId="165" formatCode="_(* #,##0.00_);_(* \(#,##0.00\);_(* &quot;-&quot;??_);_(@_)"/>
    <numFmt numFmtId="166" formatCode="[$€-2]\ #,##0.00;[Red]\-[$€-2]\ #,##0.00"/>
    <numFmt numFmtId="167" formatCode="_-* #,##0\ _€_-;\-* #,##0\ _€_-;_-* &quot;-&quot;??\ _€_-;_-@_-"/>
    <numFmt numFmtId="168" formatCode="_([$€-2]\ * #,##0.00_);_([$€-2]\ * \(#,##0.00\);_([$€-2]\ * &quot;-&quot;??_);_(@_)"/>
    <numFmt numFmtId="169" formatCode="[$£-809]#,##0.00"/>
    <numFmt numFmtId="170" formatCode="[$€-2]\ #,##0.00_);\([$€-2]\ #,##0.00\)"/>
    <numFmt numFmtId="171" formatCode="[$£-809]#,##0.00;[Red]\-[$£-809]#,##0.00"/>
  </numFmts>
  <fonts count="23" x14ac:knownFonts="1">
    <font>
      <sz val="11"/>
      <color theme="1"/>
      <name val="Calibri"/>
      <family val="2"/>
      <scheme val="minor"/>
    </font>
    <font>
      <b/>
      <sz val="11"/>
      <color theme="1"/>
      <name val="Calibri"/>
      <family val="2"/>
      <scheme val="minor"/>
    </font>
    <font>
      <b/>
      <sz val="18"/>
      <color theme="1"/>
      <name val="Calibri"/>
      <family val="2"/>
      <scheme val="minor"/>
    </font>
    <font>
      <vertAlign val="superscript"/>
      <sz val="11"/>
      <color theme="1"/>
      <name val="Calibri"/>
      <family val="2"/>
      <scheme val="minor"/>
    </font>
    <font>
      <vertAlign val="subscript"/>
      <sz val="11"/>
      <color theme="1"/>
      <name val="Calibri"/>
      <family val="2"/>
      <scheme val="minor"/>
    </font>
    <font>
      <sz val="11"/>
      <color theme="1"/>
      <name val="Calibri"/>
      <family val="2"/>
      <scheme val="minor"/>
    </font>
    <font>
      <sz val="10"/>
      <color theme="1"/>
      <name val="Segoe UI"/>
      <family val="2"/>
    </font>
    <font>
      <u/>
      <sz val="11"/>
      <color theme="10"/>
      <name val="Calibri"/>
      <family val="2"/>
      <scheme val="minor"/>
    </font>
    <font>
      <b/>
      <sz val="15"/>
      <color theme="1"/>
      <name val="Segoe UI"/>
      <family val="2"/>
    </font>
    <font>
      <sz val="9"/>
      <color theme="1"/>
      <name val="Segoe UI"/>
      <family val="2"/>
    </font>
    <font>
      <b/>
      <sz val="9"/>
      <color theme="1"/>
      <name val="Segoe UI"/>
      <family val="2"/>
    </font>
    <font>
      <u/>
      <sz val="10"/>
      <color theme="10"/>
      <name val="Segoe UI"/>
      <family val="2"/>
    </font>
    <font>
      <b/>
      <u/>
      <sz val="12"/>
      <color theme="0"/>
      <name val="Arial"/>
      <family val="2"/>
    </font>
    <font>
      <b/>
      <u/>
      <sz val="15"/>
      <color theme="1"/>
      <name val="Segoe UI"/>
      <family val="2"/>
    </font>
    <font>
      <u/>
      <sz val="15"/>
      <color theme="1"/>
      <name val="Segoe UI"/>
      <family val="2"/>
    </font>
    <font>
      <b/>
      <sz val="12"/>
      <color theme="1"/>
      <name val="Segoe UI"/>
      <family val="2"/>
    </font>
    <font>
      <b/>
      <sz val="8"/>
      <color theme="1"/>
      <name val="Segoe UI"/>
      <family val="2"/>
    </font>
    <font>
      <sz val="12"/>
      <color theme="1"/>
      <name val="Segoe UI"/>
      <family val="2"/>
    </font>
    <font>
      <b/>
      <sz val="10"/>
      <color theme="1"/>
      <name val="Segoe UI"/>
      <family val="2"/>
    </font>
    <font>
      <u/>
      <sz val="14"/>
      <color theme="10"/>
      <name val="Calibri"/>
      <family val="2"/>
      <scheme val="minor"/>
    </font>
    <font>
      <sz val="12"/>
      <color theme="1"/>
      <name val="Arial"/>
      <family val="2"/>
    </font>
    <font>
      <sz val="8"/>
      <color theme="1"/>
      <name val="Segoe UI"/>
      <family val="2"/>
    </font>
    <font>
      <sz val="10"/>
      <color theme="1"/>
      <name val="Arial"/>
      <family val="2"/>
    </font>
  </fonts>
  <fills count="6">
    <fill>
      <patternFill patternType="none"/>
    </fill>
    <fill>
      <patternFill patternType="gray125"/>
    </fill>
    <fill>
      <patternFill patternType="solid">
        <fgColor rgb="FF35E7B7"/>
        <bgColor indexed="64"/>
      </patternFill>
    </fill>
    <fill>
      <patternFill patternType="solid">
        <fgColor theme="0"/>
        <bgColor indexed="64"/>
      </patternFill>
    </fill>
    <fill>
      <patternFill patternType="solid">
        <fgColor rgb="FFFBCE54"/>
        <bgColor indexed="64"/>
      </patternFill>
    </fill>
    <fill>
      <patternFill patternType="solid">
        <fgColor rgb="FF0BB6FD"/>
        <bgColor indexed="64"/>
      </patternFill>
    </fill>
  </fills>
  <borders count="3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diagonal/>
    </border>
    <border>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165" fontId="5" fillId="0" borderId="0" applyFont="0" applyFill="0" applyBorder="0" applyAlignment="0" applyProtection="0"/>
    <xf numFmtId="164" fontId="5" fillId="0" borderId="0" applyFont="0" applyFill="0" applyBorder="0" applyAlignment="0" applyProtection="0"/>
    <xf numFmtId="0" fontId="7" fillId="0" borderId="0" applyNumberFormat="0" applyFill="0" applyBorder="0" applyAlignment="0" applyProtection="0"/>
    <xf numFmtId="0" fontId="22" fillId="0" borderId="0"/>
  </cellStyleXfs>
  <cellXfs count="147">
    <xf numFmtId="0" fontId="0" fillId="0" borderId="0" xfId="0"/>
    <xf numFmtId="0" fontId="2" fillId="0" borderId="0" xfId="0" applyFont="1" applyAlignment="1">
      <alignment vertical="center"/>
    </xf>
    <xf numFmtId="0" fontId="0" fillId="0" borderId="0" xfId="0" applyAlignment="1">
      <alignment vertical="center" wrapText="1"/>
    </xf>
    <xf numFmtId="166" fontId="0" fillId="0" borderId="0" xfId="0" applyNumberFormat="1" applyAlignment="1">
      <alignment vertical="center" wrapText="1"/>
    </xf>
    <xf numFmtId="0" fontId="0" fillId="0" borderId="0" xfId="0" applyAlignment="1">
      <alignment vertical="center" wrapText="1"/>
    </xf>
    <xf numFmtId="0" fontId="3" fillId="0" borderId="0" xfId="0" applyFont="1"/>
    <xf numFmtId="0" fontId="4" fillId="0" borderId="0" xfId="0" applyFont="1"/>
    <xf numFmtId="0" fontId="6" fillId="3" borderId="0" xfId="0" applyFont="1" applyFill="1"/>
    <xf numFmtId="0" fontId="6" fillId="0" borderId="0" xfId="0" applyFont="1"/>
    <xf numFmtId="0" fontId="9" fillId="3" borderId="0" xfId="0" applyFont="1" applyFill="1"/>
    <xf numFmtId="0" fontId="9" fillId="3" borderId="0" xfId="0" applyFont="1" applyFill="1" applyAlignment="1">
      <alignment horizontal="left"/>
    </xf>
    <xf numFmtId="0" fontId="11" fillId="3" borderId="0" xfId="3" quotePrefix="1" applyFont="1" applyFill="1" applyAlignment="1">
      <alignment vertical="center" wrapText="1"/>
    </xf>
    <xf numFmtId="0" fontId="6" fillId="3" borderId="13" xfId="0" applyFont="1" applyFill="1" applyBorder="1"/>
    <xf numFmtId="0" fontId="17" fillId="3" borderId="18" xfId="0" applyFont="1" applyFill="1" applyBorder="1" applyAlignment="1">
      <alignment vertical="center"/>
    </xf>
    <xf numFmtId="0" fontId="17" fillId="3" borderId="0" xfId="0" applyFont="1" applyFill="1" applyAlignment="1">
      <alignment vertical="center"/>
    </xf>
    <xf numFmtId="0" fontId="6" fillId="5" borderId="0" xfId="0" applyFont="1" applyFill="1"/>
    <xf numFmtId="0" fontId="6" fillId="3" borderId="7" xfId="0" applyFont="1" applyFill="1" applyBorder="1"/>
    <xf numFmtId="0" fontId="6" fillId="3" borderId="8" xfId="0" applyFont="1" applyFill="1" applyBorder="1"/>
    <xf numFmtId="44" fontId="6" fillId="3" borderId="8" xfId="0" applyNumberFormat="1" applyFont="1" applyFill="1" applyBorder="1"/>
    <xf numFmtId="0" fontId="18" fillId="3" borderId="13" xfId="0" applyFont="1" applyFill="1" applyBorder="1"/>
    <xf numFmtId="164" fontId="6" fillId="3" borderId="7" xfId="2" applyFont="1" applyFill="1" applyBorder="1"/>
    <xf numFmtId="164" fontId="6" fillId="3" borderId="8" xfId="2" applyFont="1" applyFill="1" applyBorder="1"/>
    <xf numFmtId="164" fontId="6" fillId="3" borderId="14" xfId="2" applyFont="1" applyFill="1" applyBorder="1"/>
    <xf numFmtId="168" fontId="6" fillId="3" borderId="7" xfId="2" applyNumberFormat="1" applyFont="1" applyFill="1" applyBorder="1"/>
    <xf numFmtId="168" fontId="6" fillId="3" borderId="20" xfId="2" applyNumberFormat="1" applyFont="1" applyFill="1" applyBorder="1"/>
    <xf numFmtId="168" fontId="6" fillId="3" borderId="18" xfId="2" applyNumberFormat="1" applyFont="1" applyFill="1" applyBorder="1"/>
    <xf numFmtId="170" fontId="6" fillId="4" borderId="9" xfId="2" applyNumberFormat="1" applyFont="1" applyFill="1" applyBorder="1" applyProtection="1">
      <protection locked="0"/>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166" fontId="0" fillId="0" borderId="0" xfId="0" applyNumberFormat="1" applyBorder="1" applyAlignment="1">
      <alignment vertical="center" wrapText="1"/>
    </xf>
    <xf numFmtId="166" fontId="0" fillId="0" borderId="8" xfId="0" applyNumberFormat="1" applyBorder="1" applyAlignment="1">
      <alignment vertical="center" wrapText="1"/>
    </xf>
    <xf numFmtId="0" fontId="0" fillId="0" borderId="12" xfId="0" applyBorder="1" applyAlignment="1">
      <alignment vertical="center" wrapText="1"/>
    </xf>
    <xf numFmtId="166" fontId="0" fillId="0" borderId="13" xfId="0" applyNumberFormat="1" applyBorder="1" applyAlignment="1">
      <alignment vertical="center" wrapText="1"/>
    </xf>
    <xf numFmtId="0" fontId="0" fillId="0" borderId="13" xfId="0" applyBorder="1" applyAlignment="1">
      <alignment vertical="center" wrapText="1"/>
    </xf>
    <xf numFmtId="166" fontId="0" fillId="0" borderId="14" xfId="0" applyNumberFormat="1"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171" fontId="0" fillId="0" borderId="7" xfId="0" applyNumberFormat="1" applyBorder="1" applyAlignment="1">
      <alignment vertical="center" wrapText="1"/>
    </xf>
    <xf numFmtId="171" fontId="0" fillId="0" borderId="12" xfId="0" applyNumberFormat="1" applyBorder="1" applyAlignment="1">
      <alignment vertical="center" wrapText="1"/>
    </xf>
    <xf numFmtId="0" fontId="6" fillId="3" borderId="8" xfId="0" applyFont="1" applyFill="1" applyBorder="1" applyAlignment="1">
      <alignment horizontal="center" wrapText="1"/>
    </xf>
    <xf numFmtId="168" fontId="6" fillId="3" borderId="8" xfId="2" applyNumberFormat="1" applyFont="1" applyFill="1" applyBorder="1"/>
    <xf numFmtId="168" fontId="6" fillId="3" borderId="19" xfId="2" applyNumberFormat="1" applyFont="1" applyFill="1" applyBorder="1"/>
    <xf numFmtId="169" fontId="0" fillId="0" borderId="0" xfId="0" applyNumberForma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166" fontId="0" fillId="0" borderId="22" xfId="0" applyNumberFormat="1" applyBorder="1" applyAlignment="1">
      <alignment vertical="center" wrapText="1"/>
    </xf>
    <xf numFmtId="0" fontId="0" fillId="0" borderId="9" xfId="0" applyBorder="1" applyAlignment="1">
      <alignment vertical="center" wrapText="1"/>
    </xf>
    <xf numFmtId="166" fontId="0" fillId="0" borderId="10" xfId="0" applyNumberFormat="1" applyBorder="1" applyAlignment="1">
      <alignment vertical="center" wrapText="1"/>
    </xf>
    <xf numFmtId="166" fontId="0" fillId="0" borderId="11" xfId="0" applyNumberFormat="1" applyBorder="1" applyAlignment="1">
      <alignment vertical="center" wrapText="1"/>
    </xf>
    <xf numFmtId="169" fontId="0" fillId="0" borderId="10" xfId="0" applyNumberFormat="1" applyBorder="1" applyAlignment="1">
      <alignment vertical="center" wrapText="1"/>
    </xf>
    <xf numFmtId="0" fontId="0" fillId="0" borderId="11" xfId="0" applyBorder="1" applyAlignment="1">
      <alignment vertical="center" wrapText="1"/>
    </xf>
    <xf numFmtId="166" fontId="0" fillId="0" borderId="24" xfId="0" applyNumberFormat="1" applyBorder="1" applyAlignment="1">
      <alignment vertical="center" wrapText="1"/>
    </xf>
    <xf numFmtId="168" fontId="6" fillId="3" borderId="1" xfId="2" applyNumberFormat="1" applyFont="1" applyFill="1" applyBorder="1"/>
    <xf numFmtId="168" fontId="6" fillId="3" borderId="12" xfId="2" applyNumberFormat="1" applyFont="1" applyFill="1" applyBorder="1"/>
    <xf numFmtId="164" fontId="6" fillId="3" borderId="0" xfId="2" applyFont="1" applyFill="1" applyBorder="1"/>
    <xf numFmtId="168" fontId="6" fillId="3" borderId="3" xfId="2" applyNumberFormat="1" applyFont="1" applyFill="1" applyBorder="1"/>
    <xf numFmtId="168" fontId="6" fillId="3" borderId="14" xfId="2" applyNumberFormat="1" applyFont="1" applyFill="1" applyBorder="1"/>
    <xf numFmtId="0" fontId="6" fillId="3" borderId="0" xfId="0" applyFont="1" applyFill="1" applyAlignment="1">
      <alignment horizontal="center"/>
    </xf>
    <xf numFmtId="0" fontId="9" fillId="3" borderId="0" xfId="0" applyFont="1" applyFill="1" applyAlignment="1">
      <alignment horizontal="center"/>
    </xf>
    <xf numFmtId="0" fontId="6" fillId="0" borderId="0" xfId="0" applyFont="1" applyBorder="1"/>
    <xf numFmtId="0" fontId="6" fillId="3" borderId="0" xfId="0" applyFont="1" applyFill="1" applyBorder="1"/>
    <xf numFmtId="0" fontId="6" fillId="3" borderId="0" xfId="0" applyFont="1" applyFill="1" applyAlignment="1">
      <alignment wrapText="1"/>
    </xf>
    <xf numFmtId="0" fontId="20" fillId="3" borderId="0" xfId="3" applyFont="1" applyFill="1" applyBorder="1" applyAlignment="1">
      <alignment horizontal="center"/>
    </xf>
    <xf numFmtId="0" fontId="15" fillId="5" borderId="0" xfId="0" applyFont="1" applyFill="1" applyAlignment="1">
      <alignment wrapText="1"/>
    </xf>
    <xf numFmtId="170" fontId="6" fillId="4" borderId="10" xfId="2" applyNumberFormat="1" applyFont="1" applyFill="1" applyBorder="1" applyProtection="1">
      <protection locked="0"/>
    </xf>
    <xf numFmtId="0" fontId="6" fillId="3" borderId="7" xfId="0" applyFont="1" applyFill="1" applyBorder="1" applyAlignment="1">
      <alignment horizontal="center" wrapText="1"/>
    </xf>
    <xf numFmtId="0" fontId="6" fillId="3" borderId="0" xfId="0" applyFont="1" applyFill="1" applyBorder="1" applyAlignment="1">
      <alignment horizontal="center" wrapText="1"/>
    </xf>
    <xf numFmtId="169" fontId="0" fillId="0" borderId="0" xfId="0" applyNumberFormat="1" applyAlignment="1">
      <alignment vertical="center" wrapText="1"/>
    </xf>
    <xf numFmtId="167" fontId="6" fillId="4" borderId="27" xfId="1" applyNumberFormat="1" applyFont="1" applyFill="1" applyBorder="1" applyProtection="1">
      <protection locked="0"/>
    </xf>
    <xf numFmtId="167" fontId="6" fillId="4" borderId="28" xfId="1" applyNumberFormat="1" applyFont="1" applyFill="1" applyBorder="1" applyProtection="1">
      <protection locked="0"/>
    </xf>
    <xf numFmtId="167" fontId="6" fillId="4" borderId="25" xfId="1" applyNumberFormat="1" applyFont="1" applyFill="1" applyBorder="1" applyProtection="1">
      <protection locked="0"/>
    </xf>
    <xf numFmtId="167" fontId="6" fillId="4" borderId="26" xfId="1" applyNumberFormat="1" applyFont="1" applyFill="1" applyBorder="1" applyProtection="1">
      <protection locked="0"/>
    </xf>
    <xf numFmtId="167" fontId="6" fillId="4" borderId="29" xfId="1" applyNumberFormat="1" applyFont="1" applyFill="1" applyBorder="1" applyProtection="1">
      <protection locked="0"/>
    </xf>
    <xf numFmtId="167" fontId="6" fillId="4" borderId="30" xfId="1" applyNumberFormat="1" applyFont="1" applyFill="1" applyBorder="1" applyProtection="1">
      <protection locked="0"/>
    </xf>
    <xf numFmtId="0" fontId="11" fillId="3" borderId="0" xfId="3" quotePrefix="1" applyFont="1" applyFill="1" applyBorder="1" applyAlignment="1">
      <alignment vertical="center" wrapText="1"/>
    </xf>
    <xf numFmtId="167" fontId="6" fillId="4" borderId="31" xfId="1" applyNumberFormat="1" applyFont="1" applyFill="1" applyBorder="1" applyProtection="1">
      <protection locked="0"/>
    </xf>
    <xf numFmtId="167" fontId="6" fillId="4" borderId="32" xfId="1" applyNumberFormat="1" applyFont="1" applyFill="1" applyBorder="1" applyProtection="1">
      <protection locked="0"/>
    </xf>
    <xf numFmtId="0" fontId="18" fillId="0" borderId="26" xfId="0" applyFont="1" applyBorder="1" applyAlignment="1">
      <alignment horizontal="center" wrapText="1"/>
    </xf>
    <xf numFmtId="0" fontId="6" fillId="3" borderId="18" xfId="0" applyFont="1" applyFill="1" applyBorder="1"/>
    <xf numFmtId="0" fontId="6" fillId="0" borderId="18" xfId="0" applyFont="1" applyFill="1" applyBorder="1"/>
    <xf numFmtId="0" fontId="17" fillId="0" borderId="0" xfId="0" applyFont="1" applyFill="1"/>
    <xf numFmtId="164" fontId="6" fillId="3" borderId="15" xfId="2" applyFont="1" applyFill="1" applyBorder="1"/>
    <xf numFmtId="0" fontId="6" fillId="3" borderId="0" xfId="0" applyFont="1" applyFill="1" applyBorder="1" applyAlignment="1">
      <alignment horizontal="left"/>
    </xf>
    <xf numFmtId="0" fontId="6" fillId="3" borderId="22" xfId="0" applyFont="1" applyFill="1" applyBorder="1"/>
    <xf numFmtId="170" fontId="6" fillId="4" borderId="36" xfId="2" applyNumberFormat="1" applyFont="1" applyFill="1" applyBorder="1" applyProtection="1">
      <protection locked="0"/>
    </xf>
    <xf numFmtId="170" fontId="6" fillId="4" borderId="37" xfId="2" applyNumberFormat="1" applyFont="1" applyFill="1" applyBorder="1" applyProtection="1">
      <protection locked="0"/>
    </xf>
    <xf numFmtId="170" fontId="6" fillId="4" borderId="38" xfId="2" applyNumberFormat="1" applyFont="1" applyFill="1" applyBorder="1" applyProtection="1">
      <protection locked="0"/>
    </xf>
    <xf numFmtId="0" fontId="18" fillId="3" borderId="25" xfId="0" applyFont="1" applyFill="1" applyBorder="1" applyAlignment="1">
      <alignment horizontal="center" wrapText="1"/>
    </xf>
    <xf numFmtId="0" fontId="18" fillId="0" borderId="0" xfId="4" applyFont="1"/>
    <xf numFmtId="0" fontId="6" fillId="0" borderId="0" xfId="4" applyFont="1"/>
    <xf numFmtId="0" fontId="6" fillId="0" borderId="0" xfId="4" applyFont="1" applyAlignment="1">
      <alignment vertical="center" wrapText="1"/>
    </xf>
    <xf numFmtId="0" fontId="6" fillId="0" borderId="13" xfId="4" applyFont="1" applyBorder="1" applyAlignment="1">
      <alignment vertical="center" wrapText="1"/>
    </xf>
    <xf numFmtId="0" fontId="6" fillId="3" borderId="4" xfId="0" applyFont="1" applyFill="1" applyBorder="1" applyAlignment="1">
      <alignment horizontal="center" wrapText="1"/>
    </xf>
    <xf numFmtId="0" fontId="6" fillId="3" borderId="6" xfId="0" applyFont="1" applyFill="1" applyBorder="1" applyAlignment="1">
      <alignment horizontal="center" wrapText="1"/>
    </xf>
    <xf numFmtId="0" fontId="6" fillId="3" borderId="31" xfId="0" applyFont="1" applyFill="1" applyBorder="1" applyAlignment="1">
      <alignment horizontal="center" wrapText="1"/>
    </xf>
    <xf numFmtId="0" fontId="6" fillId="3" borderId="32" xfId="0" applyFont="1" applyFill="1" applyBorder="1" applyAlignment="1">
      <alignment horizontal="center" wrapText="1"/>
    </xf>
    <xf numFmtId="0" fontId="18" fillId="3" borderId="0" xfId="0" applyFont="1" applyFill="1" applyAlignment="1">
      <alignment horizontal="center"/>
    </xf>
    <xf numFmtId="44" fontId="15" fillId="5" borderId="7" xfId="0" applyNumberFormat="1" applyFont="1" applyFill="1" applyBorder="1" applyAlignment="1">
      <alignment horizontal="center"/>
    </xf>
    <xf numFmtId="0" fontId="15" fillId="5" borderId="0" xfId="0" applyFont="1" applyFill="1" applyAlignment="1">
      <alignment horizontal="center"/>
    </xf>
    <xf numFmtId="0" fontId="15" fillId="5" borderId="8" xfId="0" applyFont="1" applyFill="1" applyBorder="1" applyAlignment="1">
      <alignment horizontal="center"/>
    </xf>
    <xf numFmtId="0" fontId="8" fillId="2" borderId="0" xfId="0" applyFont="1" applyFill="1" applyAlignment="1">
      <alignment horizont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170" fontId="6" fillId="4" borderId="10" xfId="2" applyNumberFormat="1" applyFont="1" applyFill="1" applyBorder="1" applyAlignment="1" applyProtection="1">
      <alignment horizontal="left"/>
      <protection locked="0"/>
    </xf>
    <xf numFmtId="170" fontId="6" fillId="4" borderId="11" xfId="2" applyNumberFormat="1" applyFont="1" applyFill="1" applyBorder="1" applyAlignment="1" applyProtection="1">
      <alignment horizontal="left"/>
      <protection locked="0"/>
    </xf>
    <xf numFmtId="0" fontId="12" fillId="0" borderId="0" xfId="3" applyFont="1" applyFill="1" applyBorder="1" applyAlignment="1">
      <alignment horizont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35"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0" xfId="0" applyFont="1" applyFill="1" applyAlignment="1">
      <alignment horizontal="center" vertical="center"/>
    </xf>
    <xf numFmtId="0" fontId="15" fillId="3" borderId="8"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9" fillId="3" borderId="0" xfId="3" quotePrefix="1" applyFont="1" applyFill="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23"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cellXfs>
  <cellStyles count="5">
    <cellStyle name="Komma" xfId="1" builtinId="3"/>
    <cellStyle name="Link" xfId="3" builtinId="8"/>
    <cellStyle name="Standard" xfId="0" builtinId="0"/>
    <cellStyle name="Standard 2" xfId="4" xr:uid="{58CFE448-E22D-4454-9992-EB3E024013EC}"/>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19208</xdr:colOff>
      <xdr:row>11</xdr:row>
      <xdr:rowOff>41486</xdr:rowOff>
    </xdr:from>
    <xdr:to>
      <xdr:col>10</xdr:col>
      <xdr:colOff>592847</xdr:colOff>
      <xdr:row>13</xdr:row>
      <xdr:rowOff>11430</xdr:rowOff>
    </xdr:to>
    <xdr:sp macro="" textlink="">
      <xdr:nvSpPr>
        <xdr:cNvPr id="2" name="Geschweifte Klammer rechts 2">
          <a:extLst>
            <a:ext uri="{FF2B5EF4-FFF2-40B4-BE49-F238E27FC236}">
              <a16:creationId xmlns:a16="http://schemas.microsoft.com/office/drawing/2014/main" id="{1EE4F3F0-56BE-48A8-AB19-86D459DFDC80}"/>
            </a:ext>
          </a:extLst>
        </xdr:cNvPr>
        <xdr:cNvSpPr/>
      </xdr:nvSpPr>
      <xdr:spPr>
        <a:xfrm rot="5400000" flipH="1">
          <a:off x="4383989" y="-250756"/>
          <a:ext cx="552650" cy="5837201"/>
        </a:xfrm>
        <a:prstGeom prst="rightBrac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editAs="oneCell">
    <xdr:from>
      <xdr:col>0</xdr:col>
      <xdr:colOff>334945</xdr:colOff>
      <xdr:row>3</xdr:row>
      <xdr:rowOff>75258</xdr:rowOff>
    </xdr:from>
    <xdr:to>
      <xdr:col>0</xdr:col>
      <xdr:colOff>1224643</xdr:colOff>
      <xdr:row>9</xdr:row>
      <xdr:rowOff>115137</xdr:rowOff>
    </xdr:to>
    <xdr:pic>
      <xdr:nvPicPr>
        <xdr:cNvPr id="4" name="Grafik 4">
          <a:extLst>
            <a:ext uri="{FF2B5EF4-FFF2-40B4-BE49-F238E27FC236}">
              <a16:creationId xmlns:a16="http://schemas.microsoft.com/office/drawing/2014/main" id="{F0E8BA2D-CEA5-4767-BBD9-DB1C1ACE585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9477" b="-8670"/>
        <a:stretch/>
      </xdr:blipFill>
      <xdr:spPr>
        <a:xfrm>
          <a:off x="334945" y="452925"/>
          <a:ext cx="889698" cy="11728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ellotax.com/free-consultation/" TargetMode="External"/><Relationship Id="rId1" Type="http://schemas.openxmlformats.org/officeDocument/2006/relationships/hyperlink" Target="http://bit.ly/PANEURechn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18BA-BA3B-497A-910E-FEAEF1103BFE}">
  <dimension ref="A1:DA501"/>
  <sheetViews>
    <sheetView tabSelected="1" zoomScale="85" zoomScaleNormal="85" workbookViewId="0">
      <pane ySplit="15" topLeftCell="A16" activePane="bottomLeft" state="frozen"/>
      <selection pane="bottomLeft" activeCell="AD5" sqref="AD5"/>
    </sheetView>
  </sheetViews>
  <sheetFormatPr baseColWidth="10" defaultColWidth="11.42578125" defaultRowHeight="14.25" x14ac:dyDescent="0.25"/>
  <cols>
    <col min="1" max="1" width="23.7109375" style="8" customWidth="1"/>
    <col min="2" max="2" width="8.28515625" style="8" customWidth="1"/>
    <col min="3" max="3" width="8.140625" style="8" customWidth="1"/>
    <col min="4" max="4" width="8.7109375" style="8" customWidth="1"/>
    <col min="5" max="5" width="8.28515625" style="8" customWidth="1"/>
    <col min="6" max="6" width="7.85546875" style="8" customWidth="1"/>
    <col min="7" max="7" width="8.140625" style="8" customWidth="1"/>
    <col min="8" max="8" width="8.42578125" style="8" customWidth="1"/>
    <col min="9" max="9" width="8.5703125" style="8" customWidth="1"/>
    <col min="10" max="11" width="8.42578125" style="8" customWidth="1"/>
    <col min="12" max="12" width="1.5703125" style="8" customWidth="1"/>
    <col min="13" max="17" width="11.42578125" style="8"/>
    <col min="18" max="18" width="2" style="8" customWidth="1"/>
    <col min="19" max="23" width="11.42578125" style="8"/>
    <col min="24" max="24" width="1.5703125" style="8" customWidth="1"/>
    <col min="25" max="28" width="11.42578125" style="8"/>
    <col min="29" max="29" width="10.85546875" style="8" customWidth="1"/>
    <col min="30" max="105" width="11.42578125" style="7"/>
    <col min="106" max="16384" width="11.42578125" style="8"/>
  </cols>
  <sheetData>
    <row r="1" spans="1:29" ht="24" x14ac:dyDescent="0.4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row>
    <row r="2" spans="1:29" ht="14.25" customHeigh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29" ht="15" customHeight="1" x14ac:dyDescent="0.25">
      <c r="A3" s="7"/>
      <c r="B3" s="7"/>
      <c r="C3" s="7"/>
      <c r="D3" s="7"/>
      <c r="E3" s="7"/>
      <c r="F3" s="7"/>
      <c r="G3" s="7"/>
      <c r="H3" s="7"/>
      <c r="I3" s="7"/>
      <c r="J3" s="7"/>
      <c r="K3" s="7"/>
      <c r="L3" s="61"/>
      <c r="M3" s="124" t="s">
        <v>174</v>
      </c>
      <c r="N3" s="124"/>
      <c r="O3" s="124"/>
      <c r="P3" s="7"/>
      <c r="Q3" s="7"/>
      <c r="R3" s="7"/>
      <c r="S3" s="7"/>
      <c r="T3" s="7"/>
      <c r="U3" s="7"/>
      <c r="V3" s="7"/>
      <c r="W3" s="7"/>
      <c r="X3" s="7"/>
      <c r="Y3" s="7"/>
      <c r="Z3" s="7"/>
      <c r="AA3" s="7"/>
      <c r="AB3" s="7"/>
      <c r="AC3" s="7"/>
    </row>
    <row r="4" spans="1:29" ht="13.5" customHeight="1" thickBot="1" x14ac:dyDescent="0.3">
      <c r="A4" s="7"/>
      <c r="B4" s="7"/>
      <c r="C4" s="10"/>
      <c r="D4" s="10"/>
      <c r="E4" s="10"/>
      <c r="F4" s="10"/>
      <c r="G4" s="58" t="s">
        <v>163</v>
      </c>
      <c r="H4" s="58"/>
      <c r="I4" s="59" t="s">
        <v>164</v>
      </c>
      <c r="J4" s="59"/>
      <c r="K4" s="59" t="s">
        <v>165</v>
      </c>
      <c r="L4" s="61"/>
      <c r="M4" s="124"/>
      <c r="N4" s="124"/>
      <c r="O4" s="124"/>
      <c r="P4" s="102" t="s">
        <v>173</v>
      </c>
      <c r="Q4" s="103"/>
      <c r="R4" s="103"/>
      <c r="S4" s="103"/>
      <c r="T4" s="103"/>
      <c r="U4" s="103"/>
      <c r="V4" s="103"/>
      <c r="W4" s="103"/>
      <c r="X4" s="103"/>
      <c r="Y4" s="103"/>
      <c r="Z4" s="103"/>
      <c r="AA4" s="103"/>
      <c r="AB4" s="103"/>
      <c r="AC4" s="104"/>
    </row>
    <row r="5" spans="1:29" ht="15.4" customHeight="1" x14ac:dyDescent="0.25">
      <c r="A5" s="7"/>
      <c r="B5" s="7"/>
      <c r="C5" s="10" t="s">
        <v>230</v>
      </c>
      <c r="D5" s="10"/>
      <c r="E5" s="10"/>
      <c r="F5" s="10"/>
      <c r="G5" s="85">
        <v>99</v>
      </c>
      <c r="H5" s="86"/>
      <c r="I5" s="86">
        <v>297</v>
      </c>
      <c r="J5" s="86"/>
      <c r="K5" s="87">
        <v>693</v>
      </c>
      <c r="L5" s="61"/>
      <c r="M5" s="124"/>
      <c r="N5" s="124"/>
      <c r="O5" s="124"/>
      <c r="P5" s="105"/>
      <c r="Q5" s="106"/>
      <c r="R5" s="106"/>
      <c r="S5" s="106"/>
      <c r="T5" s="106"/>
      <c r="U5" s="106"/>
      <c r="V5" s="106"/>
      <c r="W5" s="106"/>
      <c r="X5" s="106"/>
      <c r="Y5" s="106"/>
      <c r="Z5" s="106"/>
      <c r="AA5" s="106"/>
      <c r="AB5" s="106"/>
      <c r="AC5" s="107"/>
    </row>
    <row r="6" spans="1:29" ht="15.4" customHeight="1" thickBot="1" x14ac:dyDescent="0.3">
      <c r="A6" s="7"/>
      <c r="B6" s="7"/>
      <c r="C6" s="9" t="s">
        <v>231</v>
      </c>
      <c r="D6" s="9"/>
      <c r="E6" s="9"/>
      <c r="F6" s="9"/>
      <c r="G6" s="26"/>
      <c r="H6" s="65"/>
      <c r="I6" s="111">
        <v>1.1399999999999999</v>
      </c>
      <c r="J6" s="111"/>
      <c r="K6" s="112"/>
      <c r="L6" s="61"/>
      <c r="M6" s="124"/>
      <c r="N6" s="124"/>
      <c r="O6" s="124"/>
      <c r="P6" s="105"/>
      <c r="Q6" s="106"/>
      <c r="R6" s="106"/>
      <c r="S6" s="106"/>
      <c r="T6" s="106"/>
      <c r="U6" s="106"/>
      <c r="V6" s="106"/>
      <c r="W6" s="106"/>
      <c r="X6" s="106"/>
      <c r="Y6" s="106"/>
      <c r="Z6" s="106"/>
      <c r="AA6" s="106"/>
      <c r="AB6" s="106"/>
      <c r="AC6" s="107"/>
    </row>
    <row r="7" spans="1:29" ht="14.1" customHeight="1" x14ac:dyDescent="0.25">
      <c r="A7" s="7"/>
      <c r="B7" s="7"/>
      <c r="C7" s="9"/>
      <c r="D7" s="9"/>
      <c r="E7" s="9"/>
      <c r="F7" s="9"/>
      <c r="G7" s="9"/>
      <c r="H7" s="9"/>
      <c r="I7" s="7"/>
      <c r="J7" s="7"/>
      <c r="K7" s="7"/>
      <c r="L7" s="60"/>
      <c r="M7" s="124"/>
      <c r="N7" s="124"/>
      <c r="O7" s="124"/>
      <c r="P7" s="108"/>
      <c r="Q7" s="109"/>
      <c r="R7" s="109"/>
      <c r="S7" s="109"/>
      <c r="T7" s="109"/>
      <c r="U7" s="109"/>
      <c r="V7" s="109"/>
      <c r="W7" s="109"/>
      <c r="X7" s="109"/>
      <c r="Y7" s="109"/>
      <c r="Z7" s="109"/>
      <c r="AA7" s="109"/>
      <c r="AB7" s="109"/>
      <c r="AC7" s="110"/>
    </row>
    <row r="8" spans="1:29" x14ac:dyDescent="0.25">
      <c r="A8" s="7"/>
      <c r="B8" s="7"/>
      <c r="C8" s="9" t="s">
        <v>232</v>
      </c>
      <c r="D8" s="9"/>
      <c r="E8" s="9"/>
      <c r="F8" s="9"/>
      <c r="G8" s="9"/>
      <c r="H8" s="9"/>
      <c r="I8" s="7"/>
      <c r="J8" s="7"/>
      <c r="K8" s="7"/>
      <c r="L8" s="11"/>
      <c r="M8" s="7"/>
      <c r="N8" s="7"/>
      <c r="O8" s="7"/>
      <c r="P8" s="7"/>
      <c r="Q8" s="7"/>
      <c r="R8" s="7"/>
      <c r="S8" s="7"/>
      <c r="T8" s="7"/>
      <c r="U8" s="7"/>
      <c r="V8" s="7"/>
      <c r="W8" s="7"/>
      <c r="X8" s="7"/>
      <c r="Y8" s="7"/>
      <c r="Z8" s="7"/>
      <c r="AA8" s="7"/>
      <c r="AB8" s="7"/>
      <c r="AC8" s="7"/>
    </row>
    <row r="9" spans="1:29" ht="15.75" x14ac:dyDescent="0.25">
      <c r="A9" s="7"/>
      <c r="B9" s="7"/>
      <c r="C9" s="7"/>
      <c r="D9" s="7"/>
      <c r="E9" s="7"/>
      <c r="F9" s="7"/>
      <c r="G9" s="7"/>
      <c r="H9" s="7"/>
      <c r="I9" s="7"/>
      <c r="J9" s="7"/>
      <c r="K9" s="7"/>
      <c r="L9" s="7"/>
      <c r="M9" s="7"/>
      <c r="N9" s="7"/>
      <c r="O9" s="7"/>
      <c r="P9" s="113"/>
      <c r="Q9" s="113"/>
      <c r="R9" s="113"/>
      <c r="S9" s="113"/>
      <c r="T9" s="113"/>
      <c r="U9" s="113"/>
      <c r="V9" s="113"/>
      <c r="W9" s="113"/>
      <c r="X9" s="113"/>
      <c r="Y9" s="113"/>
      <c r="Z9" s="113"/>
      <c r="AA9" s="113"/>
      <c r="AB9" s="113"/>
      <c r="AC9" s="113"/>
    </row>
    <row r="10" spans="1:29" ht="15" thickBot="1" x14ac:dyDescent="0.3">
      <c r="A10" s="83"/>
      <c r="B10" s="83"/>
      <c r="C10" s="55"/>
      <c r="D10" s="55"/>
      <c r="E10" s="61"/>
      <c r="F10" s="61"/>
      <c r="G10" s="7"/>
      <c r="H10" s="7"/>
      <c r="I10" s="61"/>
      <c r="J10" s="61"/>
      <c r="K10" s="75"/>
      <c r="L10" s="7"/>
      <c r="M10" s="12"/>
      <c r="N10" s="12"/>
      <c r="O10" s="12"/>
      <c r="P10" s="12"/>
      <c r="Q10" s="12"/>
      <c r="R10" s="7"/>
      <c r="S10" s="12"/>
      <c r="T10" s="12"/>
      <c r="U10" s="12"/>
      <c r="V10" s="12"/>
      <c r="W10" s="12"/>
      <c r="X10" s="7"/>
      <c r="Y10" s="7"/>
      <c r="Z10" s="7"/>
      <c r="AA10" s="7"/>
      <c r="AB10" s="7"/>
      <c r="AC10" s="7"/>
    </row>
    <row r="11" spans="1:29" ht="30" customHeight="1" thickBot="1" x14ac:dyDescent="0.3">
      <c r="A11" s="61"/>
      <c r="B11" s="84"/>
      <c r="C11" s="114" t="s">
        <v>175</v>
      </c>
      <c r="D11" s="115"/>
      <c r="E11" s="116"/>
      <c r="F11" s="116"/>
      <c r="G11" s="116"/>
      <c r="H11" s="116"/>
      <c r="I11" s="116"/>
      <c r="J11" s="116"/>
      <c r="K11" s="117"/>
      <c r="L11" s="7"/>
      <c r="M11" s="118" t="s">
        <v>176</v>
      </c>
      <c r="N11" s="119"/>
      <c r="O11" s="119"/>
      <c r="P11" s="119"/>
      <c r="Q11" s="120"/>
      <c r="R11" s="13"/>
      <c r="S11" s="118" t="s">
        <v>177</v>
      </c>
      <c r="T11" s="119"/>
      <c r="U11" s="119"/>
      <c r="V11" s="119"/>
      <c r="W11" s="120"/>
      <c r="X11" s="14"/>
      <c r="Y11" s="121" t="s">
        <v>233</v>
      </c>
      <c r="Z11" s="122"/>
      <c r="AA11" s="122"/>
      <c r="AB11" s="122"/>
      <c r="AC11" s="123"/>
    </row>
    <row r="12" spans="1:29" ht="40.5" x14ac:dyDescent="0.3">
      <c r="A12" s="64" t="s">
        <v>172</v>
      </c>
      <c r="B12" s="64"/>
      <c r="C12" s="15"/>
      <c r="D12" s="15"/>
      <c r="E12" s="15"/>
      <c r="F12" s="15"/>
      <c r="G12" s="15"/>
      <c r="H12" s="15"/>
      <c r="I12" s="15"/>
      <c r="J12" s="15"/>
      <c r="K12" s="15"/>
      <c r="L12" s="80"/>
      <c r="M12" s="98">
        <f>SUM(M16:Q61)+G5</f>
        <v>99</v>
      </c>
      <c r="N12" s="99"/>
      <c r="O12" s="99"/>
      <c r="P12" s="99"/>
      <c r="Q12" s="100"/>
      <c r="R12" s="81"/>
      <c r="S12" s="98">
        <f>SUM(S16:W61)+I5</f>
        <v>297</v>
      </c>
      <c r="T12" s="99"/>
      <c r="U12" s="99"/>
      <c r="V12" s="99"/>
      <c r="W12" s="100"/>
      <c r="X12" s="81"/>
      <c r="Y12" s="98">
        <f>SUM(Y16:AC61)+K5</f>
        <v>693</v>
      </c>
      <c r="Z12" s="99"/>
      <c r="AA12" s="99"/>
      <c r="AB12" s="99"/>
      <c r="AC12" s="100"/>
    </row>
    <row r="13" spans="1:29" ht="15" thickBot="1" x14ac:dyDescent="0.3">
      <c r="A13" s="7"/>
      <c r="B13" s="7"/>
      <c r="C13" s="97" t="s">
        <v>179</v>
      </c>
      <c r="D13" s="97"/>
      <c r="E13" s="97"/>
      <c r="F13" s="97"/>
      <c r="G13" s="97"/>
      <c r="H13" s="97"/>
      <c r="I13" s="97"/>
      <c r="J13" s="97"/>
      <c r="K13" s="97"/>
      <c r="L13" s="79"/>
      <c r="M13" s="16"/>
      <c r="N13" s="7"/>
      <c r="O13" s="7"/>
      <c r="P13" s="7"/>
      <c r="Q13" s="17"/>
      <c r="R13" s="7"/>
      <c r="S13" s="16"/>
      <c r="T13" s="7"/>
      <c r="U13" s="7"/>
      <c r="V13" s="7"/>
      <c r="W13" s="18"/>
      <c r="X13" s="7"/>
      <c r="Y13" s="16"/>
      <c r="Z13" s="7"/>
      <c r="AA13" s="7"/>
      <c r="AB13" s="7"/>
      <c r="AC13" s="18"/>
    </row>
    <row r="14" spans="1:29" ht="15" customHeight="1" x14ac:dyDescent="0.25">
      <c r="A14" s="7"/>
      <c r="B14" s="93" t="s">
        <v>166</v>
      </c>
      <c r="C14" s="94"/>
      <c r="D14" s="95" t="s">
        <v>167</v>
      </c>
      <c r="E14" s="96"/>
      <c r="F14" s="95" t="s">
        <v>168</v>
      </c>
      <c r="G14" s="96"/>
      <c r="H14" s="95" t="s">
        <v>169</v>
      </c>
      <c r="I14" s="96"/>
      <c r="J14" s="95" t="s">
        <v>170</v>
      </c>
      <c r="K14" s="96"/>
      <c r="L14" s="7"/>
      <c r="M14" s="16"/>
      <c r="N14" s="7"/>
      <c r="O14" s="7"/>
      <c r="P14" s="7"/>
      <c r="Q14" s="17"/>
      <c r="R14" s="7"/>
      <c r="S14" s="16" t="s">
        <v>178</v>
      </c>
      <c r="T14" s="7"/>
      <c r="U14" s="7"/>
      <c r="V14" s="7"/>
      <c r="W14" s="17"/>
      <c r="X14" s="7"/>
      <c r="Y14" s="16"/>
      <c r="Z14" s="7"/>
      <c r="AA14" s="7"/>
      <c r="AB14" s="7"/>
      <c r="AC14" s="17"/>
    </row>
    <row r="15" spans="1:29" ht="42.75" x14ac:dyDescent="0.25">
      <c r="A15" s="89" t="s">
        <v>182</v>
      </c>
      <c r="B15" s="88" t="s">
        <v>181</v>
      </c>
      <c r="C15" s="78" t="s">
        <v>180</v>
      </c>
      <c r="D15" s="88" t="s">
        <v>181</v>
      </c>
      <c r="E15" s="78" t="s">
        <v>180</v>
      </c>
      <c r="F15" s="88" t="s">
        <v>181</v>
      </c>
      <c r="G15" s="78" t="s">
        <v>180</v>
      </c>
      <c r="H15" s="88" t="s">
        <v>181</v>
      </c>
      <c r="I15" s="78" t="s">
        <v>180</v>
      </c>
      <c r="J15" s="88" t="s">
        <v>181</v>
      </c>
      <c r="K15" s="78" t="s">
        <v>180</v>
      </c>
      <c r="L15" s="12"/>
      <c r="M15" s="66" t="s">
        <v>166</v>
      </c>
      <c r="N15" s="67" t="s">
        <v>167</v>
      </c>
      <c r="O15" s="67" t="s">
        <v>168</v>
      </c>
      <c r="P15" s="67" t="s">
        <v>169</v>
      </c>
      <c r="Q15" s="40" t="s">
        <v>170</v>
      </c>
      <c r="R15" s="12"/>
      <c r="S15" s="66" t="s">
        <v>166</v>
      </c>
      <c r="T15" s="67" t="s">
        <v>167</v>
      </c>
      <c r="U15" s="67" t="s">
        <v>168</v>
      </c>
      <c r="V15" s="67" t="s">
        <v>169</v>
      </c>
      <c r="W15" s="40" t="s">
        <v>170</v>
      </c>
      <c r="X15" s="12"/>
      <c r="Y15" s="66" t="s">
        <v>166</v>
      </c>
      <c r="Z15" s="67" t="s">
        <v>167</v>
      </c>
      <c r="AA15" s="67" t="s">
        <v>168</v>
      </c>
      <c r="AB15" s="67" t="s">
        <v>169</v>
      </c>
      <c r="AC15" s="40" t="s">
        <v>170</v>
      </c>
    </row>
    <row r="16" spans="1:29" x14ac:dyDescent="0.25">
      <c r="A16" s="90" t="s">
        <v>183</v>
      </c>
      <c r="B16" s="69"/>
      <c r="C16" s="70"/>
      <c r="D16" s="69"/>
      <c r="E16" s="70"/>
      <c r="F16" s="69"/>
      <c r="G16" s="70"/>
      <c r="H16" s="69"/>
      <c r="I16" s="70"/>
      <c r="J16" s="69"/>
      <c r="K16" s="70"/>
      <c r="L16" s="7"/>
      <c r="M16" s="53">
        <f>C16*('Standard size'!O7+0.5)+B16*('Standard size'!H7+0.5)</f>
        <v>0</v>
      </c>
      <c r="N16" s="53">
        <f>E16*'Standard size'!O7+D16*'Standard size'!I7</f>
        <v>0</v>
      </c>
      <c r="O16" s="53">
        <f>G16*'Standard size'!O7+F16*'Standard size'!J7</f>
        <v>0</v>
      </c>
      <c r="P16" s="53">
        <f>I16*'Standard size'!O7+H16*'Standard size'!K7</f>
        <v>0</v>
      </c>
      <c r="Q16" s="24">
        <f>(K16*'Standard size'!N7+J16*'Standard size'!G7)*I6</f>
        <v>0</v>
      </c>
      <c r="R16" s="7"/>
      <c r="S16" s="53">
        <f>C16*'Standard size'!O7+B16*'Standard size'!H7</f>
        <v>0</v>
      </c>
      <c r="T16" s="53">
        <f>E16*'Standard size'!O7+D16*'Standard size'!I7</f>
        <v>0</v>
      </c>
      <c r="U16" s="53">
        <f>G16*'Standard size'!O7+F16*'Standard size'!J7</f>
        <v>0</v>
      </c>
      <c r="V16" s="53">
        <f>I16*'Standard size'!O7+H16*'Standard size'!K7</f>
        <v>0</v>
      </c>
      <c r="W16" s="24">
        <f>(K16*'Standard size'!N7+J16*'Standard size'!G7)*I6</f>
        <v>0</v>
      </c>
      <c r="X16" s="7"/>
      <c r="Y16" s="53">
        <f>(C16+B16)*'Standard size'!H7</f>
        <v>0</v>
      </c>
      <c r="Z16" s="53">
        <f>(D16+E16)*'Standard size'!I7</f>
        <v>0</v>
      </c>
      <c r="AA16" s="53">
        <f>(F16+G16)*'Standard size'!J7</f>
        <v>0</v>
      </c>
      <c r="AB16" s="53">
        <f>(H16+I16)*'Standard size'!K7</f>
        <v>0</v>
      </c>
      <c r="AC16" s="24">
        <f>(J16+K16)*'Standard size'!J7*I6</f>
        <v>0</v>
      </c>
    </row>
    <row r="17" spans="1:29" x14ac:dyDescent="0.25">
      <c r="A17" s="90" t="s">
        <v>184</v>
      </c>
      <c r="B17" s="71"/>
      <c r="C17" s="72"/>
      <c r="D17" s="71"/>
      <c r="E17" s="72"/>
      <c r="F17" s="71"/>
      <c r="G17" s="72"/>
      <c r="H17" s="71"/>
      <c r="I17" s="72"/>
      <c r="J17" s="71"/>
      <c r="K17" s="72"/>
      <c r="L17" s="7"/>
      <c r="M17" s="23">
        <f>C17*('Standard size'!O8+0.5)+B17*('Standard size'!H8+0.5)</f>
        <v>0</v>
      </c>
      <c r="N17" s="23">
        <f>E17*'Standard size'!O8+D17*'Standard size'!I8</f>
        <v>0</v>
      </c>
      <c r="O17" s="23">
        <f>G17*'Standard size'!O8+F17*'Standard size'!J8</f>
        <v>0</v>
      </c>
      <c r="P17" s="23">
        <f>I17*'Standard size'!O8+H17*'Standard size'!K8</f>
        <v>0</v>
      </c>
      <c r="Q17" s="25">
        <f>(K17*'Standard size'!N8+J17*'Standard size'!G8)*I6</f>
        <v>0</v>
      </c>
      <c r="R17" s="7"/>
      <c r="S17" s="23">
        <f>C17*'Standard size'!O8+B17*'Standard size'!H8</f>
        <v>0</v>
      </c>
      <c r="T17" s="23">
        <f>E17*'Standard size'!O8+D17*'Standard size'!I8</f>
        <v>0</v>
      </c>
      <c r="U17" s="23">
        <f>G17*'Standard size'!O8+F17*'Standard size'!J8</f>
        <v>0</v>
      </c>
      <c r="V17" s="23">
        <f>I17*'Standard size'!O8+H17*'Standard size'!K8</f>
        <v>0</v>
      </c>
      <c r="W17" s="25">
        <f>(K17*'Standard size'!N8+J17*'Standard size'!G8)*I6</f>
        <v>0</v>
      </c>
      <c r="X17" s="7"/>
      <c r="Y17" s="23">
        <f>(C17+B17)*'Standard size'!H8</f>
        <v>0</v>
      </c>
      <c r="Z17" s="23">
        <f>(D17+E17)*'Standard size'!I8</f>
        <v>0</v>
      </c>
      <c r="AA17" s="23">
        <f>(F17+G17)*'Standard size'!J8</f>
        <v>0</v>
      </c>
      <c r="AB17" s="23">
        <f>(H17+I17)*'Standard size'!K8</f>
        <v>0</v>
      </c>
      <c r="AC17" s="25">
        <f>(J17+K17)*'Standard size'!J8*I6</f>
        <v>0</v>
      </c>
    </row>
    <row r="18" spans="1:29" x14ac:dyDescent="0.25">
      <c r="A18" s="90" t="s">
        <v>185</v>
      </c>
      <c r="B18" s="71"/>
      <c r="C18" s="72"/>
      <c r="D18" s="71"/>
      <c r="E18" s="72"/>
      <c r="F18" s="71"/>
      <c r="G18" s="72"/>
      <c r="H18" s="71"/>
      <c r="I18" s="72"/>
      <c r="J18" s="71"/>
      <c r="K18" s="72"/>
      <c r="L18" s="7"/>
      <c r="M18" s="23">
        <f>C18*('Standard size'!O9+0.5)+B18*('Standard size'!H9+0.5)</f>
        <v>0</v>
      </c>
      <c r="N18" s="23">
        <f>E18*'Standard size'!O9+D18*'Standard size'!I9</f>
        <v>0</v>
      </c>
      <c r="O18" s="23">
        <f>G18*'Standard size'!O9+F18*'Standard size'!J9</f>
        <v>0</v>
      </c>
      <c r="P18" s="23">
        <f>I18*'Standard size'!O9+H18*'Standard size'!K9</f>
        <v>0</v>
      </c>
      <c r="Q18" s="25">
        <f>(K18*'Standard size'!N9+J18*'Standard size'!G9)*I6</f>
        <v>0</v>
      </c>
      <c r="R18" s="7"/>
      <c r="S18" s="23">
        <f>C18*'Standard size'!O9+B18*'Standard size'!H9</f>
        <v>0</v>
      </c>
      <c r="T18" s="23">
        <f>E18*'Standard size'!O9+D18*'Standard size'!I9</f>
        <v>0</v>
      </c>
      <c r="U18" s="23">
        <f>G18*'Standard size'!O9+F18*'Standard size'!J9</f>
        <v>0</v>
      </c>
      <c r="V18" s="23">
        <f>I18*'Standard size'!O9+H18*'Standard size'!K9</f>
        <v>0</v>
      </c>
      <c r="W18" s="25">
        <f>(K18*'Standard size'!N9+J18*'Standard size'!G9)*I6</f>
        <v>0</v>
      </c>
      <c r="X18" s="7"/>
      <c r="Y18" s="23">
        <f>(C18+B18)*'Standard size'!H9</f>
        <v>0</v>
      </c>
      <c r="Z18" s="23">
        <f>(D18+E18)*'Standard size'!I9</f>
        <v>0</v>
      </c>
      <c r="AA18" s="23">
        <f>(F18+G18)*'Standard size'!J9</f>
        <v>0</v>
      </c>
      <c r="AB18" s="23">
        <f>(H18+I18)*'Standard size'!K9</f>
        <v>0</v>
      </c>
      <c r="AC18" s="25">
        <f>(J18+K18)*'Standard size'!J9*I6</f>
        <v>0</v>
      </c>
    </row>
    <row r="19" spans="1:29" x14ac:dyDescent="0.25">
      <c r="A19" s="90" t="s">
        <v>186</v>
      </c>
      <c r="B19" s="71"/>
      <c r="C19" s="72"/>
      <c r="D19" s="71"/>
      <c r="E19" s="72"/>
      <c r="F19" s="71"/>
      <c r="G19" s="72"/>
      <c r="H19" s="71"/>
      <c r="I19" s="72"/>
      <c r="J19" s="71"/>
      <c r="K19" s="72"/>
      <c r="L19" s="7"/>
      <c r="M19" s="23">
        <f>C19*('Standard size'!O10+0.5)+B19*('Standard size'!H10+0.5)</f>
        <v>0</v>
      </c>
      <c r="N19" s="23">
        <f>E19*'Standard size'!O10+D19*'Standard size'!I10</f>
        <v>0</v>
      </c>
      <c r="O19" s="23">
        <f>G19*'Standard size'!O10+F19*'Standard size'!J10</f>
        <v>0</v>
      </c>
      <c r="P19" s="23">
        <f>I19*'Standard size'!O10+H19*'Standard size'!K10</f>
        <v>0</v>
      </c>
      <c r="Q19" s="25">
        <f>(K19*'Standard size'!N10+J19*'Standard size'!G10)*I6</f>
        <v>0</v>
      </c>
      <c r="R19" s="7"/>
      <c r="S19" s="23">
        <f>C19*'Standard size'!O10+B19*'Standard size'!H10</f>
        <v>0</v>
      </c>
      <c r="T19" s="23">
        <f>E19*'Standard size'!O10+D19*'Standard size'!I10</f>
        <v>0</v>
      </c>
      <c r="U19" s="23">
        <f>G19*'Standard size'!O10+F19*'Standard size'!J10</f>
        <v>0</v>
      </c>
      <c r="V19" s="23">
        <f>I19*'Standard size'!O10+H19*'Standard size'!K10</f>
        <v>0</v>
      </c>
      <c r="W19" s="25">
        <f>(K19*'Standard size'!N10+J19*'Standard size'!G10)*I6</f>
        <v>0</v>
      </c>
      <c r="X19" s="7"/>
      <c r="Y19" s="23">
        <f>(C19+B19)*'Standard size'!H10</f>
        <v>0</v>
      </c>
      <c r="Z19" s="23">
        <f>(D19+E19)*'Standard size'!I10</f>
        <v>0</v>
      </c>
      <c r="AA19" s="23">
        <f>(F19+G19)*'Standard size'!J10</f>
        <v>0</v>
      </c>
      <c r="AB19" s="23">
        <f>(H19+I19)*'Standard size'!K10</f>
        <v>0</v>
      </c>
      <c r="AC19" s="25">
        <f>(J19+K19)*'Standard size'!J10*I6</f>
        <v>0</v>
      </c>
    </row>
    <row r="20" spans="1:29" x14ac:dyDescent="0.25">
      <c r="A20" s="90" t="s">
        <v>187</v>
      </c>
      <c r="B20" s="71"/>
      <c r="C20" s="72"/>
      <c r="D20" s="71"/>
      <c r="E20" s="72"/>
      <c r="F20" s="71"/>
      <c r="G20" s="72"/>
      <c r="H20" s="71"/>
      <c r="I20" s="72"/>
      <c r="J20" s="71"/>
      <c r="K20" s="72"/>
      <c r="L20" s="7"/>
      <c r="M20" s="23">
        <f>C20*('Standard size'!O11+0.5)+B20*('Standard size'!H11+0.5)</f>
        <v>0</v>
      </c>
      <c r="N20" s="23">
        <f>E20*'Standard size'!O11+D20*'Standard size'!I11</f>
        <v>0</v>
      </c>
      <c r="O20" s="23">
        <f>G20*'Standard size'!O11+F20*'Standard size'!J11</f>
        <v>0</v>
      </c>
      <c r="P20" s="23">
        <f>I20*'Standard size'!O11+H20*'Standard size'!K11</f>
        <v>0</v>
      </c>
      <c r="Q20" s="25">
        <f>(K20*'Standard size'!N11+J20*'Standard size'!G11)*I6</f>
        <v>0</v>
      </c>
      <c r="R20" s="7"/>
      <c r="S20" s="23">
        <f>C20*'Standard size'!O11+B20*'Standard size'!H11</f>
        <v>0</v>
      </c>
      <c r="T20" s="23">
        <f>E20*'Standard size'!O11+D20*'Standard size'!I11</f>
        <v>0</v>
      </c>
      <c r="U20" s="23">
        <f>G20*'Standard size'!O11+F20*'Standard size'!J11</f>
        <v>0</v>
      </c>
      <c r="V20" s="23">
        <f>I20*'Standard size'!O11+H20*'Standard size'!K11</f>
        <v>0</v>
      </c>
      <c r="W20" s="25">
        <f>(K20*'Standard size'!N11+J20*'Standard size'!G11)*I6</f>
        <v>0</v>
      </c>
      <c r="X20" s="7"/>
      <c r="Y20" s="23">
        <f>(C20+B20)*'Standard size'!H11</f>
        <v>0</v>
      </c>
      <c r="Z20" s="23">
        <f>(D20+E20)*'Standard size'!I11</f>
        <v>0</v>
      </c>
      <c r="AA20" s="23">
        <f>(F20+G20)*'Standard size'!J11</f>
        <v>0</v>
      </c>
      <c r="AB20" s="23">
        <f>(H20+I20)*'Standard size'!K11</f>
        <v>0</v>
      </c>
      <c r="AC20" s="25">
        <f>(J20+K20)*'Standard size'!J11*I6</f>
        <v>0</v>
      </c>
    </row>
    <row r="21" spans="1:29" x14ac:dyDescent="0.25">
      <c r="A21" s="90" t="s">
        <v>188</v>
      </c>
      <c r="B21" s="71"/>
      <c r="C21" s="72"/>
      <c r="D21" s="71"/>
      <c r="E21" s="72"/>
      <c r="F21" s="71"/>
      <c r="G21" s="72"/>
      <c r="H21" s="71"/>
      <c r="I21" s="72"/>
      <c r="J21" s="71"/>
      <c r="K21" s="72"/>
      <c r="L21" s="7"/>
      <c r="M21" s="23">
        <f>C21*('Standard size'!O12+0.5)+B21*('Standard size'!H12+0.5)</f>
        <v>0</v>
      </c>
      <c r="N21" s="23">
        <f>E21*'Standard size'!O12+D21*'Standard size'!I12</f>
        <v>0</v>
      </c>
      <c r="O21" s="23">
        <f>G21*'Standard size'!O12+F21*'Standard size'!J12</f>
        <v>0</v>
      </c>
      <c r="P21" s="23">
        <f>I21*'Standard size'!O12+H21*'Standard size'!K12</f>
        <v>0</v>
      </c>
      <c r="Q21" s="25">
        <f>(K21*'Standard size'!N12+J21*'Standard size'!G12)*I6</f>
        <v>0</v>
      </c>
      <c r="R21" s="7"/>
      <c r="S21" s="23">
        <f>C21*'Standard size'!O12+B21*'Standard size'!H12</f>
        <v>0</v>
      </c>
      <c r="T21" s="23">
        <f>E21*'Standard size'!O12+D21*'Standard size'!I12</f>
        <v>0</v>
      </c>
      <c r="U21" s="23">
        <f>G21*'Standard size'!O12+F21*'Standard size'!J12</f>
        <v>0</v>
      </c>
      <c r="V21" s="23">
        <f>I21*'Standard size'!O12+H21*'Standard size'!K12</f>
        <v>0</v>
      </c>
      <c r="W21" s="25">
        <f>(K21*'Standard size'!N12+J21*'Standard size'!G12)*I6</f>
        <v>0</v>
      </c>
      <c r="X21" s="7"/>
      <c r="Y21" s="23">
        <f>(C21+B21)*'Standard size'!H12</f>
        <v>0</v>
      </c>
      <c r="Z21" s="23">
        <f>(D21+E21)*'Standard size'!I12</f>
        <v>0</v>
      </c>
      <c r="AA21" s="23">
        <f>(F21+G21)*'Standard size'!J12</f>
        <v>0</v>
      </c>
      <c r="AB21" s="23">
        <f>(H21+I21)*'Standard size'!K12</f>
        <v>0</v>
      </c>
      <c r="AC21" s="25">
        <f>(J21+K21)*'Standard size'!J12*I6</f>
        <v>0</v>
      </c>
    </row>
    <row r="22" spans="1:29" x14ac:dyDescent="0.25">
      <c r="A22" s="90" t="s">
        <v>189</v>
      </c>
      <c r="B22" s="71"/>
      <c r="C22" s="72"/>
      <c r="D22" s="71"/>
      <c r="E22" s="72"/>
      <c r="F22" s="71"/>
      <c r="G22" s="72"/>
      <c r="H22" s="71"/>
      <c r="I22" s="72"/>
      <c r="J22" s="71"/>
      <c r="K22" s="72"/>
      <c r="L22" s="7"/>
      <c r="M22" s="23">
        <f>C22*('Standard size'!O13+0.5)+B22*('Standard size'!H13+0.5)</f>
        <v>0</v>
      </c>
      <c r="N22" s="23">
        <f>E22*'Standard size'!O13+D22*'Standard size'!I13</f>
        <v>0</v>
      </c>
      <c r="O22" s="23">
        <f>G22*'Standard size'!O13+F22*'Standard size'!J13</f>
        <v>0</v>
      </c>
      <c r="P22" s="23">
        <f>I22*'Standard size'!O13+H22*'Standard size'!K13</f>
        <v>0</v>
      </c>
      <c r="Q22" s="25">
        <f>(K22*'Standard size'!N13+J22*'Standard size'!G13)*I6</f>
        <v>0</v>
      </c>
      <c r="R22" s="7"/>
      <c r="S22" s="23">
        <f>C22*'Standard size'!O13+B22*'Standard size'!H13</f>
        <v>0</v>
      </c>
      <c r="T22" s="23">
        <f>E22*'Standard size'!O13+D22*'Standard size'!I13</f>
        <v>0</v>
      </c>
      <c r="U22" s="23">
        <f>G22*'Standard size'!O13+F22*'Standard size'!J13</f>
        <v>0</v>
      </c>
      <c r="V22" s="23">
        <f>I22*'Standard size'!O13+H22*'Standard size'!K13</f>
        <v>0</v>
      </c>
      <c r="W22" s="25">
        <f>(K22*'Standard size'!N13+J22*'Standard size'!G13)*I6</f>
        <v>0</v>
      </c>
      <c r="X22" s="7"/>
      <c r="Y22" s="23">
        <f>(C22+B22)*'Standard size'!H13</f>
        <v>0</v>
      </c>
      <c r="Z22" s="23">
        <f>(D22+E22)*'Standard size'!I13</f>
        <v>0</v>
      </c>
      <c r="AA22" s="23">
        <f>(F22+G22)*'Standard size'!J13</f>
        <v>0</v>
      </c>
      <c r="AB22" s="23">
        <f>(H22+I22)*'Standard size'!K13</f>
        <v>0</v>
      </c>
      <c r="AC22" s="25">
        <f>(J22+K22)*'Standard size'!J13*I6</f>
        <v>0</v>
      </c>
    </row>
    <row r="23" spans="1:29" x14ac:dyDescent="0.25">
      <c r="A23" s="90" t="s">
        <v>190</v>
      </c>
      <c r="B23" s="71"/>
      <c r="C23" s="72"/>
      <c r="D23" s="71"/>
      <c r="E23" s="72"/>
      <c r="F23" s="71"/>
      <c r="G23" s="72"/>
      <c r="H23" s="71"/>
      <c r="I23" s="72"/>
      <c r="J23" s="71"/>
      <c r="K23" s="72"/>
      <c r="L23" s="7"/>
      <c r="M23" s="23">
        <f>C23*('Standard size'!O14+0.5)+B23*('Standard size'!H14+0.5)</f>
        <v>0</v>
      </c>
      <c r="N23" s="23">
        <f>E23*'Standard size'!O14+D23*'Standard size'!I14</f>
        <v>0</v>
      </c>
      <c r="O23" s="23">
        <f>G23*'Standard size'!O14+F23*'Standard size'!J14</f>
        <v>0</v>
      </c>
      <c r="P23" s="23">
        <f>I23*'Standard size'!O14+H23*'Standard size'!K14</f>
        <v>0</v>
      </c>
      <c r="Q23" s="25">
        <f>(K23*'Standard size'!N14+J23*'Standard size'!G14)*I6</f>
        <v>0</v>
      </c>
      <c r="R23" s="7"/>
      <c r="S23" s="23">
        <f>C23*'Standard size'!O14+B23*'Standard size'!H14</f>
        <v>0</v>
      </c>
      <c r="T23" s="23">
        <f>E23*'Standard size'!O14+D23*'Standard size'!I14</f>
        <v>0</v>
      </c>
      <c r="U23" s="23">
        <f>G23*'Standard size'!O14+F23*'Standard size'!J14</f>
        <v>0</v>
      </c>
      <c r="V23" s="23">
        <f>I23*'Standard size'!O14+H23*'Standard size'!K14</f>
        <v>0</v>
      </c>
      <c r="W23" s="25">
        <f>(K23*'Standard size'!N14+J23*'Standard size'!G14)*I6</f>
        <v>0</v>
      </c>
      <c r="X23" s="7"/>
      <c r="Y23" s="23">
        <f>(C23+B23)*'Standard size'!H14</f>
        <v>0</v>
      </c>
      <c r="Z23" s="23">
        <f>(D23+E23)*'Standard size'!I14</f>
        <v>0</v>
      </c>
      <c r="AA23" s="23">
        <f>(F23+G23)*'Standard size'!J14</f>
        <v>0</v>
      </c>
      <c r="AB23" s="23">
        <f>(H23+I23)*'Standard size'!K14</f>
        <v>0</v>
      </c>
      <c r="AC23" s="25">
        <f>(J23+K23)*'Standard size'!J14*I6</f>
        <v>0</v>
      </c>
    </row>
    <row r="24" spans="1:29" x14ac:dyDescent="0.25">
      <c r="A24" s="90" t="s">
        <v>191</v>
      </c>
      <c r="B24" s="71"/>
      <c r="C24" s="72"/>
      <c r="D24" s="71"/>
      <c r="E24" s="72"/>
      <c r="F24" s="71"/>
      <c r="G24" s="72"/>
      <c r="H24" s="71"/>
      <c r="I24" s="72"/>
      <c r="J24" s="71"/>
      <c r="K24" s="72"/>
      <c r="L24" s="7"/>
      <c r="M24" s="23">
        <f>C24*('Standard size'!O15+0.5)+B24*('Standard size'!H15+0.5)</f>
        <v>0</v>
      </c>
      <c r="N24" s="23">
        <f>E24*'Standard size'!O15+D24*'Standard size'!I15</f>
        <v>0</v>
      </c>
      <c r="O24" s="23">
        <f>G24*'Standard size'!O15+F24*'Standard size'!J15</f>
        <v>0</v>
      </c>
      <c r="P24" s="23">
        <f>I24*'Standard size'!O15+H24*'Standard size'!K15</f>
        <v>0</v>
      </c>
      <c r="Q24" s="25">
        <f>(K24*'Standard size'!N15+J24*'Standard size'!G15)*I6</f>
        <v>0</v>
      </c>
      <c r="R24" s="7"/>
      <c r="S24" s="23">
        <f>C24*'Standard size'!O15+B24*'Standard size'!H15</f>
        <v>0</v>
      </c>
      <c r="T24" s="23">
        <f>E24*'Standard size'!O15+D24*'Standard size'!I15</f>
        <v>0</v>
      </c>
      <c r="U24" s="23">
        <f>G24*'Standard size'!O15+F24*'Standard size'!J15</f>
        <v>0</v>
      </c>
      <c r="V24" s="23">
        <f>I24*'Standard size'!O15+H24*'Standard size'!K15</f>
        <v>0</v>
      </c>
      <c r="W24" s="25">
        <f>(K24*'Standard size'!N15+J24*'Standard size'!G15)*I6</f>
        <v>0</v>
      </c>
      <c r="X24" s="7"/>
      <c r="Y24" s="23">
        <f>(C24+B24)*'Standard size'!H15</f>
        <v>0</v>
      </c>
      <c r="Z24" s="23">
        <f>(D24+E24)*'Standard size'!I15</f>
        <v>0</v>
      </c>
      <c r="AA24" s="23">
        <f>(F24+G24)*'Standard size'!J15</f>
        <v>0</v>
      </c>
      <c r="AB24" s="23">
        <f>(H24+I24)*'Standard size'!K15</f>
        <v>0</v>
      </c>
      <c r="AC24" s="25">
        <f>(J24+K24)*'Standard size'!J15*I6</f>
        <v>0</v>
      </c>
    </row>
    <row r="25" spans="1:29" x14ac:dyDescent="0.25">
      <c r="A25" s="90" t="s">
        <v>192</v>
      </c>
      <c r="B25" s="71"/>
      <c r="C25" s="72"/>
      <c r="D25" s="71"/>
      <c r="E25" s="72"/>
      <c r="F25" s="71"/>
      <c r="G25" s="72"/>
      <c r="H25" s="71"/>
      <c r="I25" s="72"/>
      <c r="J25" s="71"/>
      <c r="K25" s="72"/>
      <c r="L25" s="7"/>
      <c r="M25" s="23">
        <f>C25*('Standard size'!O16+0.5)+B25*('Standard size'!H16+0.5)</f>
        <v>0</v>
      </c>
      <c r="N25" s="23">
        <f>E25*'Standard size'!O16+D25*'Standard size'!I16</f>
        <v>0</v>
      </c>
      <c r="O25" s="23">
        <f>G25*'Standard size'!O16+F25*'Standard size'!J16</f>
        <v>0</v>
      </c>
      <c r="P25" s="23">
        <f>I25*'Standard size'!O16+H25*'Standard size'!K16</f>
        <v>0</v>
      </c>
      <c r="Q25" s="25">
        <f>(K25*'Standard size'!N16+J25*'Standard size'!G16)*I6</f>
        <v>0</v>
      </c>
      <c r="R25" s="7"/>
      <c r="S25" s="23">
        <f>C25*'Standard size'!O16+B25*'Standard size'!H16</f>
        <v>0</v>
      </c>
      <c r="T25" s="23">
        <f>E25*'Standard size'!O16+D25*'Standard size'!I16</f>
        <v>0</v>
      </c>
      <c r="U25" s="23">
        <f>G25*'Standard size'!O16+F25*'Standard size'!J16</f>
        <v>0</v>
      </c>
      <c r="V25" s="23">
        <f>I25*'Standard size'!O16+H25*'Standard size'!K16</f>
        <v>0</v>
      </c>
      <c r="W25" s="25">
        <f>(K25*'Standard size'!N16+J25*'Standard size'!G16)*I6</f>
        <v>0</v>
      </c>
      <c r="X25" s="7"/>
      <c r="Y25" s="23">
        <f>(C25+B25)*'Standard size'!H16</f>
        <v>0</v>
      </c>
      <c r="Z25" s="23">
        <f>(D25+E25)*'Standard size'!I16</f>
        <v>0</v>
      </c>
      <c r="AA25" s="23">
        <f>(F25+G25)*'Standard size'!J16</f>
        <v>0</v>
      </c>
      <c r="AB25" s="23">
        <f>(H25+I25)*'Standard size'!K16</f>
        <v>0</v>
      </c>
      <c r="AC25" s="25">
        <f>(J25+K25)*'Standard size'!J16*I6</f>
        <v>0</v>
      </c>
    </row>
    <row r="26" spans="1:29" x14ac:dyDescent="0.25">
      <c r="A26" s="90" t="s">
        <v>193</v>
      </c>
      <c r="B26" s="71"/>
      <c r="C26" s="72"/>
      <c r="D26" s="71"/>
      <c r="E26" s="72"/>
      <c r="F26" s="71"/>
      <c r="G26" s="72"/>
      <c r="H26" s="71"/>
      <c r="I26" s="72"/>
      <c r="J26" s="71"/>
      <c r="K26" s="72"/>
      <c r="L26" s="7"/>
      <c r="M26" s="23">
        <f>C26*('Standard size'!O17+0.5)+B26*('Standard size'!H17+0.5)</f>
        <v>0</v>
      </c>
      <c r="N26" s="23">
        <f>E26*'Standard size'!O17+D26*'Standard size'!I17</f>
        <v>0</v>
      </c>
      <c r="O26" s="23">
        <f>G26*'Standard size'!O17+F26*'Standard size'!J17</f>
        <v>0</v>
      </c>
      <c r="P26" s="23">
        <f>I26*'Standard size'!O17+H26*'Standard size'!K17</f>
        <v>0</v>
      </c>
      <c r="Q26" s="25">
        <f>(K26*'Standard size'!N17+J26*'Standard size'!G17)*I6</f>
        <v>0</v>
      </c>
      <c r="R26" s="7"/>
      <c r="S26" s="23">
        <f>C26*'Standard size'!O17+B26*'Standard size'!H17</f>
        <v>0</v>
      </c>
      <c r="T26" s="23">
        <f>E26*'Standard size'!O17+D26*'Standard size'!I17</f>
        <v>0</v>
      </c>
      <c r="U26" s="23">
        <f>G26*'Standard size'!O17+F26*'Standard size'!J17</f>
        <v>0</v>
      </c>
      <c r="V26" s="23">
        <f>I26*'Standard size'!O17+H26*'Standard size'!K17</f>
        <v>0</v>
      </c>
      <c r="W26" s="25">
        <f>(K26*'Standard size'!N17+J26*'Standard size'!G17)*I6</f>
        <v>0</v>
      </c>
      <c r="X26" s="7"/>
      <c r="Y26" s="23">
        <f>(C26+B26)*'Standard size'!H17</f>
        <v>0</v>
      </c>
      <c r="Z26" s="23">
        <f>(D26+E26)*'Standard size'!I17</f>
        <v>0</v>
      </c>
      <c r="AA26" s="23">
        <f>(F26+G26)*'Standard size'!J17</f>
        <v>0</v>
      </c>
      <c r="AB26" s="23">
        <f>(H26+I26)*'Standard size'!K17</f>
        <v>0</v>
      </c>
      <c r="AC26" s="25">
        <f>(J26+K26)*'Standard size'!J17*I6</f>
        <v>0</v>
      </c>
    </row>
    <row r="27" spans="1:29" x14ac:dyDescent="0.25">
      <c r="A27" s="90" t="s">
        <v>194</v>
      </c>
      <c r="B27" s="71"/>
      <c r="C27" s="72"/>
      <c r="D27" s="71"/>
      <c r="E27" s="72"/>
      <c r="F27" s="71"/>
      <c r="G27" s="72"/>
      <c r="H27" s="71"/>
      <c r="I27" s="72"/>
      <c r="J27" s="71"/>
      <c r="K27" s="72"/>
      <c r="L27" s="7"/>
      <c r="M27" s="23">
        <f>C27*('Standard size'!O18+0.5)+B27*('Standard size'!H18+0.5)</f>
        <v>0</v>
      </c>
      <c r="N27" s="23">
        <f>E27*'Standard size'!O18+D27*'Standard size'!I18</f>
        <v>0</v>
      </c>
      <c r="O27" s="23">
        <f>G27*'Standard size'!O18+F27*'Standard size'!J18</f>
        <v>0</v>
      </c>
      <c r="P27" s="23">
        <f>I27*'Standard size'!O18+H27*'Standard size'!K18</f>
        <v>0</v>
      </c>
      <c r="Q27" s="25">
        <f>(K27*'Standard size'!N18+J27*'Standard size'!G18)*I6</f>
        <v>0</v>
      </c>
      <c r="R27" s="7"/>
      <c r="S27" s="23">
        <f>C27*'Standard size'!O18+B27*'Standard size'!H18</f>
        <v>0</v>
      </c>
      <c r="T27" s="23">
        <f>E27*'Standard size'!O18+D27*'Standard size'!I18</f>
        <v>0</v>
      </c>
      <c r="U27" s="23">
        <f>G27*'Standard size'!O18+F27*'Standard size'!J18</f>
        <v>0</v>
      </c>
      <c r="V27" s="23">
        <f>I27*'Standard size'!O18+H27*'Standard size'!K18</f>
        <v>0</v>
      </c>
      <c r="W27" s="25">
        <f>(K27*'Standard size'!N18+J27*'Standard size'!G18)*I6</f>
        <v>0</v>
      </c>
      <c r="X27" s="7"/>
      <c r="Y27" s="23">
        <f>(C27+B27)*'Standard size'!H18</f>
        <v>0</v>
      </c>
      <c r="Z27" s="23">
        <f>(D27+E27)*'Standard size'!I18</f>
        <v>0</v>
      </c>
      <c r="AA27" s="23">
        <f>(F27+G27)*'Standard size'!J18</f>
        <v>0</v>
      </c>
      <c r="AB27" s="23">
        <f>(H27+I27)*'Standard size'!K18</f>
        <v>0</v>
      </c>
      <c r="AC27" s="25">
        <f>(J27+K27)*'Standard size'!J18*I6</f>
        <v>0</v>
      </c>
    </row>
    <row r="28" spans="1:29" x14ac:dyDescent="0.25">
      <c r="A28" s="90" t="s">
        <v>195</v>
      </c>
      <c r="B28" s="71"/>
      <c r="C28" s="72"/>
      <c r="D28" s="71"/>
      <c r="E28" s="72"/>
      <c r="F28" s="71"/>
      <c r="G28" s="72"/>
      <c r="H28" s="71"/>
      <c r="I28" s="72"/>
      <c r="J28" s="71"/>
      <c r="K28" s="72"/>
      <c r="L28" s="7"/>
      <c r="M28" s="23">
        <f>C28*('Standard size'!O19+0.5)+B28*('Standard size'!H19+0.5)</f>
        <v>0</v>
      </c>
      <c r="N28" s="23">
        <f>E28*'Standard size'!O19+D28*'Standard size'!I19</f>
        <v>0</v>
      </c>
      <c r="O28" s="23">
        <f>G28*'Standard size'!O19+F28*'Standard size'!J19</f>
        <v>0</v>
      </c>
      <c r="P28" s="23">
        <f>I28*'Standard size'!O19+H28*'Standard size'!K19</f>
        <v>0</v>
      </c>
      <c r="Q28" s="25">
        <f>(K28*'Standard size'!N19+J28*'Standard size'!G19)*I6</f>
        <v>0</v>
      </c>
      <c r="R28" s="7"/>
      <c r="S28" s="23">
        <f>C28*'Standard size'!O19+B28*'Standard size'!H19</f>
        <v>0</v>
      </c>
      <c r="T28" s="23">
        <f>E28*'Standard size'!O19+D28*'Standard size'!I19</f>
        <v>0</v>
      </c>
      <c r="U28" s="23">
        <f>G28*'Standard size'!O19+F28*'Standard size'!J19</f>
        <v>0</v>
      </c>
      <c r="V28" s="23">
        <f>I28*'Standard size'!O19+H28*'Standard size'!K19</f>
        <v>0</v>
      </c>
      <c r="W28" s="25">
        <f>(K28*'Standard size'!N19+J28*'Standard size'!G19)*I6</f>
        <v>0</v>
      </c>
      <c r="X28" s="7"/>
      <c r="Y28" s="23">
        <f>(C28+B28)*'Standard size'!H19</f>
        <v>0</v>
      </c>
      <c r="Z28" s="23">
        <f>(D28+E28)*'Standard size'!I19</f>
        <v>0</v>
      </c>
      <c r="AA28" s="23">
        <f>(F28+G28)*'Standard size'!J19</f>
        <v>0</v>
      </c>
      <c r="AB28" s="23">
        <f>(H28+I28)*'Standard size'!K19</f>
        <v>0</v>
      </c>
      <c r="AC28" s="25">
        <f>(J28+K28)*'Standard size'!J19*I6</f>
        <v>0</v>
      </c>
    </row>
    <row r="29" spans="1:29" x14ac:dyDescent="0.25">
      <c r="A29" s="90" t="s">
        <v>196</v>
      </c>
      <c r="B29" s="71"/>
      <c r="C29" s="72"/>
      <c r="D29" s="71"/>
      <c r="E29" s="72"/>
      <c r="F29" s="71"/>
      <c r="G29" s="72"/>
      <c r="H29" s="71"/>
      <c r="I29" s="72"/>
      <c r="J29" s="71"/>
      <c r="K29" s="72"/>
      <c r="L29" s="7"/>
      <c r="M29" s="23">
        <f>C29*('Standard size'!O20+0.5)+B29*('Standard size'!H20+0.5)</f>
        <v>0</v>
      </c>
      <c r="N29" s="23">
        <f>E29*'Standard size'!O20+D29*'Standard size'!I20</f>
        <v>0</v>
      </c>
      <c r="O29" s="23">
        <f>G29*'Standard size'!O20+F29*'Standard size'!J20</f>
        <v>0</v>
      </c>
      <c r="P29" s="23">
        <f>I29*'Standard size'!O20+H29*'Standard size'!K20</f>
        <v>0</v>
      </c>
      <c r="Q29" s="25">
        <f>(K29*'Standard size'!N20+J29*'Standard size'!G20)*I6</f>
        <v>0</v>
      </c>
      <c r="R29" s="7"/>
      <c r="S29" s="23">
        <f>C29*'Standard size'!O20+B29*'Standard size'!H20</f>
        <v>0</v>
      </c>
      <c r="T29" s="23">
        <f>E29*'Standard size'!O20+D29*'Standard size'!I20</f>
        <v>0</v>
      </c>
      <c r="U29" s="23">
        <f>G29*'Standard size'!O20+F29*'Standard size'!J20</f>
        <v>0</v>
      </c>
      <c r="V29" s="23">
        <f>I29*'Standard size'!O20+H29*'Standard size'!K20</f>
        <v>0</v>
      </c>
      <c r="W29" s="25">
        <f>(K29*'Standard size'!N20+J29*'Standard size'!G20)*I6</f>
        <v>0</v>
      </c>
      <c r="X29" s="7"/>
      <c r="Y29" s="23">
        <f>(C29+B29)*'Standard size'!H20</f>
        <v>0</v>
      </c>
      <c r="Z29" s="23">
        <f>(D29+E29)*'Standard size'!I20</f>
        <v>0</v>
      </c>
      <c r="AA29" s="23">
        <f>(F29+G29)*'Standard size'!J20</f>
        <v>0</v>
      </c>
      <c r="AB29" s="23">
        <f>(H29+I29)*'Standard size'!K20</f>
        <v>0</v>
      </c>
      <c r="AC29" s="25">
        <f>(J29+K29)*'Standard size'!J20*I6</f>
        <v>0</v>
      </c>
    </row>
    <row r="30" spans="1:29" x14ac:dyDescent="0.25">
      <c r="A30" s="90" t="s">
        <v>197</v>
      </c>
      <c r="B30" s="71"/>
      <c r="C30" s="72"/>
      <c r="D30" s="71"/>
      <c r="E30" s="72"/>
      <c r="F30" s="71"/>
      <c r="G30" s="72"/>
      <c r="H30" s="71"/>
      <c r="I30" s="72"/>
      <c r="J30" s="71"/>
      <c r="K30" s="72"/>
      <c r="L30" s="7"/>
      <c r="M30" s="23">
        <f>C30*('Standard size'!O21+0.5)+B30*('Standard size'!H21+0.5)</f>
        <v>0</v>
      </c>
      <c r="N30" s="23">
        <f>E30*'Standard size'!O21+D30*'Standard size'!I21</f>
        <v>0</v>
      </c>
      <c r="O30" s="23">
        <f>G30*'Standard size'!O21+F30*'Standard size'!J21</f>
        <v>0</v>
      </c>
      <c r="P30" s="23">
        <f>I30*'Standard size'!O21+H30*'Standard size'!K21</f>
        <v>0</v>
      </c>
      <c r="Q30" s="25">
        <f>(K30*'Standard size'!N21+J30*'Standard size'!G21)*I6</f>
        <v>0</v>
      </c>
      <c r="R30" s="7"/>
      <c r="S30" s="23">
        <f>C30*'Standard size'!O21+B30*'Standard size'!H21</f>
        <v>0</v>
      </c>
      <c r="T30" s="23">
        <f>E30*'Standard size'!O21+D30*'Standard size'!I21</f>
        <v>0</v>
      </c>
      <c r="U30" s="23">
        <f>G30*'Standard size'!O21+F30*'Standard size'!J21</f>
        <v>0</v>
      </c>
      <c r="V30" s="23">
        <f>I30*'Standard size'!O21+H30*'Standard size'!K21</f>
        <v>0</v>
      </c>
      <c r="W30" s="25">
        <f>(K30*'Standard size'!N21+J30*'Standard size'!G21)*I6</f>
        <v>0</v>
      </c>
      <c r="X30" s="7"/>
      <c r="Y30" s="23">
        <f>(C30+B30)*'Standard size'!H21</f>
        <v>0</v>
      </c>
      <c r="Z30" s="23">
        <f>(D30+E30)*'Standard size'!I21</f>
        <v>0</v>
      </c>
      <c r="AA30" s="23">
        <f>(F30+G30)*'Standard size'!J21</f>
        <v>0</v>
      </c>
      <c r="AB30" s="23">
        <f>(H30+I30)*'Standard size'!K21</f>
        <v>0</v>
      </c>
      <c r="AC30" s="25">
        <f>(J30+K30)*'Standard size'!J21*I6</f>
        <v>0</v>
      </c>
    </row>
    <row r="31" spans="1:29" x14ac:dyDescent="0.25">
      <c r="A31" s="90" t="s">
        <v>198</v>
      </c>
      <c r="B31" s="71"/>
      <c r="C31" s="72"/>
      <c r="D31" s="71"/>
      <c r="E31" s="72"/>
      <c r="F31" s="71"/>
      <c r="G31" s="72"/>
      <c r="H31" s="71"/>
      <c r="I31" s="72"/>
      <c r="J31" s="71"/>
      <c r="K31" s="72"/>
      <c r="L31" s="7"/>
      <c r="M31" s="23">
        <f>C31*('Standard size'!O22+0.5)+B31*('Standard size'!H22+0.5)</f>
        <v>0</v>
      </c>
      <c r="N31" s="23">
        <f>E31*'Standard size'!O22+D31*'Standard size'!I22</f>
        <v>0</v>
      </c>
      <c r="O31" s="23">
        <f>G31*'Standard size'!O22+F31*'Standard size'!J22</f>
        <v>0</v>
      </c>
      <c r="P31" s="23">
        <f>I31*'Standard size'!O22+H31*'Standard size'!K22</f>
        <v>0</v>
      </c>
      <c r="Q31" s="25">
        <f>(K31*'Standard size'!N22+J31*'Standard size'!G22)*I6</f>
        <v>0</v>
      </c>
      <c r="R31" s="7"/>
      <c r="S31" s="23">
        <f>C31*'Standard size'!O22+B31*'Standard size'!H22</f>
        <v>0</v>
      </c>
      <c r="T31" s="23">
        <f>E31*'Standard size'!O22+D31*'Standard size'!I22</f>
        <v>0</v>
      </c>
      <c r="U31" s="23">
        <f>G31*'Standard size'!O22+F31*'Standard size'!J22</f>
        <v>0</v>
      </c>
      <c r="V31" s="23">
        <f>I31*'Standard size'!O22+H31*'Standard size'!K22</f>
        <v>0</v>
      </c>
      <c r="W31" s="25">
        <f>(K31*'Standard size'!N22+J31*'Standard size'!G22)*I6</f>
        <v>0</v>
      </c>
      <c r="X31" s="7"/>
      <c r="Y31" s="23">
        <f>(C31+B31)*'Standard size'!H22</f>
        <v>0</v>
      </c>
      <c r="Z31" s="23">
        <f>(D31+E31)*'Standard size'!I22</f>
        <v>0</v>
      </c>
      <c r="AA31" s="23">
        <f>(F31+G31)*'Standard size'!J22</f>
        <v>0</v>
      </c>
      <c r="AB31" s="23">
        <f>(H31+I31)*'Standard size'!K22</f>
        <v>0</v>
      </c>
      <c r="AC31" s="25">
        <f>(J31+K31)*'Standard size'!J22*I6</f>
        <v>0</v>
      </c>
    </row>
    <row r="32" spans="1:29" x14ac:dyDescent="0.25">
      <c r="A32" s="90" t="s">
        <v>199</v>
      </c>
      <c r="B32" s="71"/>
      <c r="C32" s="72"/>
      <c r="D32" s="71"/>
      <c r="E32" s="72"/>
      <c r="F32" s="71"/>
      <c r="G32" s="72"/>
      <c r="H32" s="71"/>
      <c r="I32" s="72"/>
      <c r="J32" s="71"/>
      <c r="K32" s="72"/>
      <c r="L32" s="7"/>
      <c r="M32" s="23">
        <f>C32*('Standard size'!O23+0.5)+B32*('Standard size'!H23+0.5)</f>
        <v>0</v>
      </c>
      <c r="N32" s="23">
        <f>E32*'Standard size'!O23+D32*'Standard size'!I23</f>
        <v>0</v>
      </c>
      <c r="O32" s="23">
        <f>G32*'Standard size'!O23+F32*'Standard size'!J23</f>
        <v>0</v>
      </c>
      <c r="P32" s="23">
        <f>I32*'Standard size'!O23+H32*'Standard size'!K23</f>
        <v>0</v>
      </c>
      <c r="Q32" s="25">
        <f>(K32*'Standard size'!N23+J32*'Standard size'!G23)*I6</f>
        <v>0</v>
      </c>
      <c r="R32" s="7"/>
      <c r="S32" s="23">
        <f>C32*'Standard size'!O23+B32*'Standard size'!H23</f>
        <v>0</v>
      </c>
      <c r="T32" s="23">
        <f>E32*'Standard size'!O23+D32*'Standard size'!I23</f>
        <v>0</v>
      </c>
      <c r="U32" s="23">
        <f>G32*'Standard size'!O23+F32*'Standard size'!J23</f>
        <v>0</v>
      </c>
      <c r="V32" s="23">
        <f>I32*'Standard size'!O23+H32*'Standard size'!K23</f>
        <v>0</v>
      </c>
      <c r="W32" s="25">
        <f>(K32*'Standard size'!N23+J32*'Standard size'!G23)*I6</f>
        <v>0</v>
      </c>
      <c r="X32" s="7"/>
      <c r="Y32" s="23">
        <f>(C32+B32)*'Standard size'!H23</f>
        <v>0</v>
      </c>
      <c r="Z32" s="23">
        <f>(D32+E32)*'Standard size'!I23</f>
        <v>0</v>
      </c>
      <c r="AA32" s="23">
        <f>(F32+G32)*'Standard size'!J23</f>
        <v>0</v>
      </c>
      <c r="AB32" s="23">
        <f>(H32+I32)*'Standard size'!K23</f>
        <v>0</v>
      </c>
      <c r="AC32" s="25">
        <f>(J32+K32)*'Standard size'!J23*I6</f>
        <v>0</v>
      </c>
    </row>
    <row r="33" spans="1:29" x14ac:dyDescent="0.25">
      <c r="A33" s="90" t="s">
        <v>200</v>
      </c>
      <c r="B33" s="71"/>
      <c r="C33" s="72"/>
      <c r="D33" s="71"/>
      <c r="E33" s="72"/>
      <c r="F33" s="71"/>
      <c r="G33" s="72"/>
      <c r="H33" s="71"/>
      <c r="I33" s="72"/>
      <c r="J33" s="71"/>
      <c r="K33" s="72"/>
      <c r="L33" s="7"/>
      <c r="M33" s="23">
        <f>C33*('Standard size'!O24+0.5)+B33*('Standard size'!H24+0.5)</f>
        <v>0</v>
      </c>
      <c r="N33" s="23">
        <f>E33*'Standard size'!O24+D33*'Standard size'!I24</f>
        <v>0</v>
      </c>
      <c r="O33" s="23">
        <f>G33*'Standard size'!O24+F33*'Standard size'!J24</f>
        <v>0</v>
      </c>
      <c r="P33" s="23">
        <f>I33*'Standard size'!O24+H33*'Standard size'!K24</f>
        <v>0</v>
      </c>
      <c r="Q33" s="25">
        <f>(K33*'Standard size'!N24+J33*'Standard size'!G24)*I6</f>
        <v>0</v>
      </c>
      <c r="R33" s="7"/>
      <c r="S33" s="23">
        <f>C33*'Standard size'!O24+B33*'Standard size'!H24</f>
        <v>0</v>
      </c>
      <c r="T33" s="23">
        <f>E33*'Standard size'!O24+D33*'Standard size'!I24</f>
        <v>0</v>
      </c>
      <c r="U33" s="23">
        <f>G33*'Standard size'!O24+F33*'Standard size'!J24</f>
        <v>0</v>
      </c>
      <c r="V33" s="23">
        <f>I33*'Standard size'!O24+H33*'Standard size'!K24</f>
        <v>0</v>
      </c>
      <c r="W33" s="25">
        <f>(K33*'Standard size'!N24+J33*'Standard size'!G24)*I6</f>
        <v>0</v>
      </c>
      <c r="X33" s="7"/>
      <c r="Y33" s="23">
        <f>(C33+B33)*'Standard size'!H24</f>
        <v>0</v>
      </c>
      <c r="Z33" s="23">
        <f>(D33+E33)*'Standard size'!I24</f>
        <v>0</v>
      </c>
      <c r="AA33" s="23">
        <f>(F33+G33)*'Standard size'!J24</f>
        <v>0</v>
      </c>
      <c r="AB33" s="23">
        <f>(H33+I33)*'Standard size'!K24</f>
        <v>0</v>
      </c>
      <c r="AC33" s="25">
        <f>(J33+K33)*'Standard size'!J24*I6</f>
        <v>0</v>
      </c>
    </row>
    <row r="34" spans="1:29" x14ac:dyDescent="0.25">
      <c r="A34" s="90" t="s">
        <v>201</v>
      </c>
      <c r="B34" s="71"/>
      <c r="C34" s="72"/>
      <c r="D34" s="71"/>
      <c r="E34" s="72"/>
      <c r="F34" s="71"/>
      <c r="G34" s="72"/>
      <c r="H34" s="71"/>
      <c r="I34" s="72"/>
      <c r="J34" s="71"/>
      <c r="K34" s="72"/>
      <c r="L34" s="7"/>
      <c r="M34" s="23">
        <f>C34*('Standard size'!O25+0.5)+B34*('Standard size'!H25+0.5)</f>
        <v>0</v>
      </c>
      <c r="N34" s="23">
        <f>E34*'Standard size'!O25+D34*'Standard size'!I25</f>
        <v>0</v>
      </c>
      <c r="O34" s="23">
        <f>G34*'Standard size'!O25+F34*'Standard size'!J25</f>
        <v>0</v>
      </c>
      <c r="P34" s="23">
        <f>I34*'Standard size'!O25+H34*'Standard size'!K25</f>
        <v>0</v>
      </c>
      <c r="Q34" s="25">
        <f>(K34*'Standard size'!N25+J34*'Standard size'!G25)*I6</f>
        <v>0</v>
      </c>
      <c r="R34" s="7"/>
      <c r="S34" s="23">
        <f>C34*'Standard size'!O25+B34*'Standard size'!H25</f>
        <v>0</v>
      </c>
      <c r="T34" s="23">
        <f>E34*'Standard size'!O25+D34*'Standard size'!I25</f>
        <v>0</v>
      </c>
      <c r="U34" s="23">
        <f>G34*'Standard size'!O25+F34*'Standard size'!J25</f>
        <v>0</v>
      </c>
      <c r="V34" s="23">
        <f>I34*'Standard size'!O25+H34*'Standard size'!K25</f>
        <v>0</v>
      </c>
      <c r="W34" s="25">
        <f>(K34*'Standard size'!N25+J34*'Standard size'!G25)*I6</f>
        <v>0</v>
      </c>
      <c r="X34" s="7"/>
      <c r="Y34" s="23">
        <f>(C34+B34)*'Standard size'!H25</f>
        <v>0</v>
      </c>
      <c r="Z34" s="23">
        <f>(D34+E34)*'Standard size'!I25</f>
        <v>0</v>
      </c>
      <c r="AA34" s="23">
        <f>(F34+G34)*'Standard size'!J25</f>
        <v>0</v>
      </c>
      <c r="AB34" s="23">
        <f>(H34+I34)*'Standard size'!K25</f>
        <v>0</v>
      </c>
      <c r="AC34" s="25">
        <f>(J34+K34)*'Standard size'!J25*I6</f>
        <v>0</v>
      </c>
    </row>
    <row r="35" spans="1:29" ht="15" thickBot="1" x14ac:dyDescent="0.3">
      <c r="A35" s="90" t="s">
        <v>202</v>
      </c>
      <c r="B35" s="73"/>
      <c r="C35" s="74"/>
      <c r="D35" s="73"/>
      <c r="E35" s="74"/>
      <c r="F35" s="73"/>
      <c r="G35" s="74"/>
      <c r="H35" s="73"/>
      <c r="I35" s="74"/>
      <c r="J35" s="73"/>
      <c r="K35" s="74"/>
      <c r="L35" s="7"/>
      <c r="M35" s="54">
        <f>C35*('Standard size'!O26+0.5)+B35*('Standard size'!H26+0.5)</f>
        <v>0</v>
      </c>
      <c r="N35" s="54">
        <f>E35*'Standard size'!O26+D35*'Standard size'!I26</f>
        <v>0</v>
      </c>
      <c r="O35" s="54">
        <f>G35*'Standard size'!O26+F35*'Standard size'!J26</f>
        <v>0</v>
      </c>
      <c r="P35" s="54">
        <f>I35*'Standard size'!O26+H35*'Standard size'!K26</f>
        <v>0</v>
      </c>
      <c r="Q35" s="42">
        <f>(K35*'Standard size'!N26+J35*'Standard size'!G26)*I6</f>
        <v>0</v>
      </c>
      <c r="R35" s="7"/>
      <c r="S35" s="54">
        <f>C35*'Standard size'!O26+B35*'Standard size'!H26</f>
        <v>0</v>
      </c>
      <c r="T35" s="54">
        <f>E35*'Standard size'!O26+D35*'Standard size'!I26</f>
        <v>0</v>
      </c>
      <c r="U35" s="54">
        <f>G35*'Standard size'!O26+F35*'Standard size'!J26</f>
        <v>0</v>
      </c>
      <c r="V35" s="54">
        <f>I35*'Standard size'!O26+H35*'Standard size'!K26</f>
        <v>0</v>
      </c>
      <c r="W35" s="42">
        <f>(K35*'Standard size'!N26+J35*'Standard size'!G26)*I6</f>
        <v>0</v>
      </c>
      <c r="X35" s="7"/>
      <c r="Y35" s="54">
        <f>(C35+B35)*'Standard size'!H26</f>
        <v>0</v>
      </c>
      <c r="Z35" s="54">
        <f>(D35+E35)*'Standard size'!I26</f>
        <v>0</v>
      </c>
      <c r="AA35" s="54">
        <f>(F35+G35)*'Standard size'!J26</f>
        <v>0</v>
      </c>
      <c r="AB35" s="54">
        <f>(H35+I35)*'Standard size'!K26</f>
        <v>0</v>
      </c>
      <c r="AC35" s="42">
        <f>(J35+K35)*'Standard size'!J26*I6</f>
        <v>0</v>
      </c>
    </row>
    <row r="36" spans="1:29" ht="15" thickBot="1" x14ac:dyDescent="0.3">
      <c r="A36" s="19" t="s">
        <v>203</v>
      </c>
      <c r="B36" s="60"/>
      <c r="C36" s="60"/>
      <c r="D36" s="60"/>
      <c r="E36" s="60"/>
      <c r="F36" s="60"/>
      <c r="G36" s="60"/>
      <c r="H36" s="60"/>
      <c r="I36" s="60"/>
      <c r="J36" s="60"/>
      <c r="K36" s="60"/>
      <c r="L36" s="17"/>
      <c r="M36" s="82"/>
      <c r="N36" s="55"/>
      <c r="O36" s="55"/>
      <c r="P36" s="55"/>
      <c r="Q36" s="22"/>
      <c r="R36" s="7"/>
      <c r="S36" s="20"/>
      <c r="T36" s="55"/>
      <c r="U36" s="55"/>
      <c r="V36" s="55"/>
      <c r="W36" s="21"/>
      <c r="X36" s="7"/>
      <c r="Y36" s="20"/>
      <c r="Z36" s="55"/>
      <c r="AA36" s="55"/>
      <c r="AB36" s="55"/>
      <c r="AC36" s="21"/>
    </row>
    <row r="37" spans="1:29" x14ac:dyDescent="0.25">
      <c r="A37" s="91" t="s">
        <v>204</v>
      </c>
      <c r="B37" s="76"/>
      <c r="C37" s="77"/>
      <c r="D37" s="76"/>
      <c r="E37" s="77"/>
      <c r="F37" s="76"/>
      <c r="G37" s="77"/>
      <c r="H37" s="76"/>
      <c r="I37" s="77"/>
      <c r="J37" s="76"/>
      <c r="K37" s="77"/>
      <c r="L37" s="7"/>
      <c r="M37" s="53">
        <f>C37*('Oversize EFN and Pan EU'!J8+0.5)+B37*('Oversize local fulfilment fees'!H7+0.5)</f>
        <v>0</v>
      </c>
      <c r="N37" s="53">
        <f>E37*'Oversize EFN and Pan EU'!J8+D37*'Oversize local fulfilment fees'!I7</f>
        <v>0</v>
      </c>
      <c r="O37" s="53">
        <f>G37*'Oversize EFN and Pan EU'!J8+F37*'Oversize local fulfilment fees'!J7</f>
        <v>0</v>
      </c>
      <c r="P37" s="24">
        <f>I37*'Oversize EFN and Pan EU'!J8+H37*'Oversize local fulfilment fees'!K7</f>
        <v>0</v>
      </c>
      <c r="Q37" s="41">
        <f>(K37*'Oversize EFN and Pan EU'!I8+J37*'Oversize local fulfilment fees'!G7)*I6</f>
        <v>0</v>
      </c>
      <c r="R37" s="7"/>
      <c r="S37" s="53">
        <f>C37*'Oversize EFN and Pan EU'!J8+B37*'Oversize local fulfilment fees'!H7</f>
        <v>0</v>
      </c>
      <c r="T37" s="53">
        <f>E37*'Oversize EFN and Pan EU'!J8+D37*'Oversize local fulfilment fees'!I7</f>
        <v>0</v>
      </c>
      <c r="U37" s="53">
        <f>G37*'Oversize EFN and Pan EU'!J8+F37*'Oversize local fulfilment fees'!J7</f>
        <v>0</v>
      </c>
      <c r="V37" s="53">
        <f>I37*'Oversize EFN and Pan EU'!J8+H37*'Oversize local fulfilment fees'!K7</f>
        <v>0</v>
      </c>
      <c r="W37" s="24">
        <f>(K37*'Oversize EFN and Pan EU'!I8+J37*'Oversize local fulfilment fees'!G7)*I6</f>
        <v>0</v>
      </c>
      <c r="X37" s="7"/>
      <c r="Y37" s="53">
        <f>(B37+C37)*'Oversize EFN and Pan EU'!L8</f>
        <v>0</v>
      </c>
      <c r="Z37" s="53">
        <f>(D37+E37)*'Oversize EFN and Pan EU'!M8</f>
        <v>0</v>
      </c>
      <c r="AA37" s="53">
        <f>(F37+G37)*'Oversize EFN and Pan EU'!N8</f>
        <v>0</v>
      </c>
      <c r="AB37" s="24">
        <f>(H37+I37)*'Oversize EFN and Pan EU'!O8</f>
        <v>0</v>
      </c>
      <c r="AC37" s="56">
        <f>(J37+K37)*'Oversize EFN and Pan EU'!K8*I6</f>
        <v>0</v>
      </c>
    </row>
    <row r="38" spans="1:29" x14ac:dyDescent="0.25">
      <c r="A38" s="91" t="s">
        <v>205</v>
      </c>
      <c r="B38" s="71"/>
      <c r="C38" s="72"/>
      <c r="D38" s="71"/>
      <c r="E38" s="72"/>
      <c r="F38" s="71"/>
      <c r="G38" s="72"/>
      <c r="H38" s="71"/>
      <c r="I38" s="72"/>
      <c r="J38" s="71"/>
      <c r="K38" s="72"/>
      <c r="L38" s="7"/>
      <c r="M38" s="23">
        <f>C38*('Oversize EFN and Pan EU'!J9+0.5)+B38*('Oversize local fulfilment fees'!H8+0.5)</f>
        <v>0</v>
      </c>
      <c r="N38" s="23">
        <f>E38*'Oversize EFN and Pan EU'!J9+D38*'Oversize local fulfilment fees'!I8</f>
        <v>0</v>
      </c>
      <c r="O38" s="23">
        <f>G38*'Oversize EFN and Pan EU'!J9+F38*'Oversize local fulfilment fees'!J8</f>
        <v>0</v>
      </c>
      <c r="P38" s="25">
        <f>I38*'Oversize EFN and Pan EU'!J9+H38*'Oversize local fulfilment fees'!K8</f>
        <v>0</v>
      </c>
      <c r="Q38" s="41">
        <f>(K38*'Oversize EFN and Pan EU'!I9+J38*'Oversize local fulfilment fees'!G8)*I6</f>
        <v>0</v>
      </c>
      <c r="R38" s="7"/>
      <c r="S38" s="23">
        <f>C38*'Oversize EFN and Pan EU'!J9+B38*'Oversize local fulfilment fees'!H8</f>
        <v>0</v>
      </c>
      <c r="T38" s="23">
        <f>E38*'Oversize EFN and Pan EU'!J9+D38*'Oversize local fulfilment fees'!I8</f>
        <v>0</v>
      </c>
      <c r="U38" s="23">
        <f>G38*'Oversize EFN and Pan EU'!J9+F38*'Oversize local fulfilment fees'!J8</f>
        <v>0</v>
      </c>
      <c r="V38" s="23">
        <f>I38*'Oversize EFN and Pan EU'!J9+H38*'Oversize local fulfilment fees'!K8</f>
        <v>0</v>
      </c>
      <c r="W38" s="25">
        <f>(K38*'Oversize EFN and Pan EU'!I9+J38*'Oversize local fulfilment fees'!G8)*I6</f>
        <v>0</v>
      </c>
      <c r="X38" s="7"/>
      <c r="Y38" s="23">
        <f>(B38+C38)*'Oversize EFN and Pan EU'!L9</f>
        <v>0</v>
      </c>
      <c r="Z38" s="23">
        <f>(D38+E38)*'Oversize EFN and Pan EU'!M9</f>
        <v>0</v>
      </c>
      <c r="AA38" s="23">
        <f>(F38+G38)*'Oversize EFN and Pan EU'!N9</f>
        <v>0</v>
      </c>
      <c r="AB38" s="25">
        <f>(H38+I38)*'Oversize EFN and Pan EU'!O9</f>
        <v>0</v>
      </c>
      <c r="AC38" s="41">
        <f>(J38+K38)*'Oversize EFN and Pan EU'!K9*I6</f>
        <v>0</v>
      </c>
    </row>
    <row r="39" spans="1:29" x14ac:dyDescent="0.25">
      <c r="A39" s="91" t="s">
        <v>206</v>
      </c>
      <c r="B39" s="71"/>
      <c r="C39" s="72"/>
      <c r="D39" s="71"/>
      <c r="E39" s="72"/>
      <c r="F39" s="71"/>
      <c r="G39" s="72"/>
      <c r="H39" s="71"/>
      <c r="I39" s="72"/>
      <c r="J39" s="71"/>
      <c r="K39" s="72"/>
      <c r="L39" s="7"/>
      <c r="M39" s="23">
        <f>C39*('Oversize EFN and Pan EU'!J10+0.5)+B39*('Oversize local fulfilment fees'!H9+0.5)</f>
        <v>0</v>
      </c>
      <c r="N39" s="23">
        <f>E39*'Oversize EFN and Pan EU'!J10+D39*'Oversize local fulfilment fees'!I9</f>
        <v>0</v>
      </c>
      <c r="O39" s="23">
        <f>G39*'Oversize EFN and Pan EU'!J10+F39*'Oversize local fulfilment fees'!J9</f>
        <v>0</v>
      </c>
      <c r="P39" s="25">
        <f>I39*'Oversize EFN and Pan EU'!J10+H39*'Oversize local fulfilment fees'!K9</f>
        <v>0</v>
      </c>
      <c r="Q39" s="41">
        <f>(K39*'Oversize EFN and Pan EU'!I10+J39*'Oversize local fulfilment fees'!G9)*I6</f>
        <v>0</v>
      </c>
      <c r="R39" s="7"/>
      <c r="S39" s="23">
        <f>C39*'Oversize EFN and Pan EU'!J10+B39*'Oversize local fulfilment fees'!H9</f>
        <v>0</v>
      </c>
      <c r="T39" s="23">
        <f>E39*'Oversize EFN and Pan EU'!J10+D39*'Oversize local fulfilment fees'!I9</f>
        <v>0</v>
      </c>
      <c r="U39" s="23">
        <f>G39*'Oversize EFN and Pan EU'!J10+F39*'Oversize local fulfilment fees'!J9</f>
        <v>0</v>
      </c>
      <c r="V39" s="23">
        <f>I39*'Oversize EFN and Pan EU'!J10+H39*'Oversize local fulfilment fees'!K9</f>
        <v>0</v>
      </c>
      <c r="W39" s="25">
        <f>(K39*'Oversize EFN and Pan EU'!I10+J39*'Oversize local fulfilment fees'!G9)*I6</f>
        <v>0</v>
      </c>
      <c r="X39" s="7"/>
      <c r="Y39" s="23">
        <f>(B39+C39)*'Oversize EFN and Pan EU'!L10</f>
        <v>0</v>
      </c>
      <c r="Z39" s="23">
        <f>(D39+E39)*'Oversize EFN and Pan EU'!M10</f>
        <v>0</v>
      </c>
      <c r="AA39" s="23">
        <f>(F39+G39)*'Oversize EFN and Pan EU'!N10</f>
        <v>0</v>
      </c>
      <c r="AB39" s="25">
        <f>(H39+I39)*'Oversize EFN and Pan EU'!O10</f>
        <v>0</v>
      </c>
      <c r="AC39" s="41">
        <f>(J39+K39)*'Oversize EFN and Pan EU'!K10*I6</f>
        <v>0</v>
      </c>
    </row>
    <row r="40" spans="1:29" x14ac:dyDescent="0.25">
      <c r="A40" s="91" t="s">
        <v>207</v>
      </c>
      <c r="B40" s="71"/>
      <c r="C40" s="72"/>
      <c r="D40" s="71"/>
      <c r="E40" s="72"/>
      <c r="F40" s="71"/>
      <c r="G40" s="72"/>
      <c r="H40" s="71"/>
      <c r="I40" s="72"/>
      <c r="J40" s="71"/>
      <c r="K40" s="72"/>
      <c r="L40" s="7"/>
      <c r="M40" s="23">
        <f>C40*('Oversize EFN and Pan EU'!J11+0.5)+B40*('Oversize local fulfilment fees'!H10+0.5)</f>
        <v>0</v>
      </c>
      <c r="N40" s="23">
        <f>E40*'Oversize EFN and Pan EU'!J11+D40*'Oversize local fulfilment fees'!I10</f>
        <v>0</v>
      </c>
      <c r="O40" s="23">
        <f>G40*'Oversize EFN and Pan EU'!J11+F40*'Oversize local fulfilment fees'!J10</f>
        <v>0</v>
      </c>
      <c r="P40" s="25">
        <f>I40*'Oversize EFN and Pan EU'!J11+H40*'Oversize local fulfilment fees'!K10</f>
        <v>0</v>
      </c>
      <c r="Q40" s="41">
        <f>(K40*'Oversize EFN and Pan EU'!I11+J40*'Oversize local fulfilment fees'!G10)*I6</f>
        <v>0</v>
      </c>
      <c r="R40" s="7"/>
      <c r="S40" s="23">
        <f>C40*'Oversize EFN and Pan EU'!J11+B40*'Oversize local fulfilment fees'!H10</f>
        <v>0</v>
      </c>
      <c r="T40" s="23">
        <f>E40*'Oversize EFN and Pan EU'!J11+D40*'Oversize local fulfilment fees'!I10</f>
        <v>0</v>
      </c>
      <c r="U40" s="23">
        <f>G40*'Oversize EFN and Pan EU'!J11+F40*'Oversize local fulfilment fees'!J10</f>
        <v>0</v>
      </c>
      <c r="V40" s="23">
        <f>I40*'Oversize EFN and Pan EU'!J11+H40*'Oversize local fulfilment fees'!K10</f>
        <v>0</v>
      </c>
      <c r="W40" s="25">
        <f>(K40*'Oversize EFN and Pan EU'!I11+J40*'Oversize local fulfilment fees'!G10)*I6</f>
        <v>0</v>
      </c>
      <c r="X40" s="7"/>
      <c r="Y40" s="23">
        <f>(B40+C40)*'Oversize EFN and Pan EU'!L11</f>
        <v>0</v>
      </c>
      <c r="Z40" s="23">
        <f>(D40+E40)*'Oversize EFN and Pan EU'!M11</f>
        <v>0</v>
      </c>
      <c r="AA40" s="23">
        <f>(F40+G40)*'Oversize EFN and Pan EU'!N11</f>
        <v>0</v>
      </c>
      <c r="AB40" s="25">
        <f>(H40+I40)*'Oversize EFN and Pan EU'!O11</f>
        <v>0</v>
      </c>
      <c r="AC40" s="41">
        <f>(J40+K40)*'Oversize EFN and Pan EU'!K11*I6</f>
        <v>0</v>
      </c>
    </row>
    <row r="41" spans="1:29" x14ac:dyDescent="0.25">
      <c r="A41" s="91" t="s">
        <v>208</v>
      </c>
      <c r="B41" s="71"/>
      <c r="C41" s="72"/>
      <c r="D41" s="71"/>
      <c r="E41" s="72"/>
      <c r="F41" s="71"/>
      <c r="G41" s="72"/>
      <c r="H41" s="71"/>
      <c r="I41" s="72"/>
      <c r="J41" s="71"/>
      <c r="K41" s="72"/>
      <c r="L41" s="7"/>
      <c r="M41" s="23">
        <f>C41*('Oversize EFN and Pan EU'!J12+0.5)+B41*('Oversize local fulfilment fees'!H11+0.5)</f>
        <v>0</v>
      </c>
      <c r="N41" s="23">
        <f>E41*'Oversize EFN and Pan EU'!J12+D41*'Oversize local fulfilment fees'!I11</f>
        <v>0</v>
      </c>
      <c r="O41" s="23">
        <f>G41*'Oversize EFN and Pan EU'!J12+F41*'Oversize local fulfilment fees'!J11</f>
        <v>0</v>
      </c>
      <c r="P41" s="25">
        <f>I41*'Oversize EFN and Pan EU'!J12+H41*'Oversize local fulfilment fees'!K11</f>
        <v>0</v>
      </c>
      <c r="Q41" s="41">
        <f>(K41*'Oversize EFN and Pan EU'!I12+J41*'Oversize local fulfilment fees'!G11)*I6</f>
        <v>0</v>
      </c>
      <c r="R41" s="7"/>
      <c r="S41" s="23">
        <f>C41*'Oversize EFN and Pan EU'!J12+B41*'Oversize local fulfilment fees'!H11</f>
        <v>0</v>
      </c>
      <c r="T41" s="23">
        <f>E41*'Oversize EFN and Pan EU'!J12+D41*'Oversize local fulfilment fees'!I11</f>
        <v>0</v>
      </c>
      <c r="U41" s="23">
        <f>G41*'Oversize EFN and Pan EU'!J12+F41*'Oversize local fulfilment fees'!J11</f>
        <v>0</v>
      </c>
      <c r="V41" s="23">
        <f>I41*'Oversize EFN and Pan EU'!J12+H41*'Oversize local fulfilment fees'!K11</f>
        <v>0</v>
      </c>
      <c r="W41" s="25">
        <f>(K41*'Oversize EFN and Pan EU'!I12+J41*'Oversize local fulfilment fees'!G11)*I6</f>
        <v>0</v>
      </c>
      <c r="X41" s="7"/>
      <c r="Y41" s="23">
        <f>(B41+C41)*'Oversize EFN and Pan EU'!L12</f>
        <v>0</v>
      </c>
      <c r="Z41" s="23">
        <f>(D41+E41)*'Oversize EFN and Pan EU'!M12</f>
        <v>0</v>
      </c>
      <c r="AA41" s="23">
        <f>(F41+G41)*'Oversize EFN and Pan EU'!N12</f>
        <v>0</v>
      </c>
      <c r="AB41" s="25">
        <f>(H41+I41)*'Oversize EFN and Pan EU'!O12</f>
        <v>0</v>
      </c>
      <c r="AC41" s="41">
        <f>(J41+K41)*'Oversize EFN and Pan EU'!K12*I6</f>
        <v>0</v>
      </c>
    </row>
    <row r="42" spans="1:29" x14ac:dyDescent="0.25">
      <c r="A42" s="91" t="s">
        <v>209</v>
      </c>
      <c r="B42" s="71"/>
      <c r="C42" s="72"/>
      <c r="D42" s="71"/>
      <c r="E42" s="72"/>
      <c r="F42" s="71"/>
      <c r="G42" s="72"/>
      <c r="H42" s="71"/>
      <c r="I42" s="72"/>
      <c r="J42" s="71"/>
      <c r="K42" s="72"/>
      <c r="L42" s="7"/>
      <c r="M42" s="23">
        <f>C42*('Oversize EFN and Pan EU'!J13+0.5)+B42*('Oversize local fulfilment fees'!H12+0.5)</f>
        <v>0</v>
      </c>
      <c r="N42" s="23">
        <f>E42*'Oversize EFN and Pan EU'!J13+D42*'Oversize local fulfilment fees'!I12</f>
        <v>0</v>
      </c>
      <c r="O42" s="23">
        <f>G42*'Oversize EFN and Pan EU'!J13+F42*'Oversize local fulfilment fees'!J12</f>
        <v>0</v>
      </c>
      <c r="P42" s="25">
        <f>I42*'Oversize EFN and Pan EU'!J13+H42*'Oversize local fulfilment fees'!K12</f>
        <v>0</v>
      </c>
      <c r="Q42" s="41">
        <f>(K42*'Oversize EFN and Pan EU'!I13+J42*'Oversize local fulfilment fees'!G12)*I6</f>
        <v>0</v>
      </c>
      <c r="R42" s="7"/>
      <c r="S42" s="23">
        <f>C42*'Oversize EFN and Pan EU'!J13+B42*'Oversize local fulfilment fees'!H12</f>
        <v>0</v>
      </c>
      <c r="T42" s="23">
        <f>E42*'Oversize EFN and Pan EU'!J13+D42*'Oversize local fulfilment fees'!I12</f>
        <v>0</v>
      </c>
      <c r="U42" s="23">
        <f>G42*'Oversize EFN and Pan EU'!J13+F42*'Oversize local fulfilment fees'!J12</f>
        <v>0</v>
      </c>
      <c r="V42" s="23">
        <f>I42*'Oversize EFN and Pan EU'!J13+H42*'Oversize local fulfilment fees'!K12</f>
        <v>0</v>
      </c>
      <c r="W42" s="25">
        <f>(K42*'Oversize EFN and Pan EU'!I13+J42*'Oversize local fulfilment fees'!G12)*I6</f>
        <v>0</v>
      </c>
      <c r="X42" s="7"/>
      <c r="Y42" s="23">
        <f>(B42+C42)*'Oversize EFN and Pan EU'!L13</f>
        <v>0</v>
      </c>
      <c r="Z42" s="23">
        <f>(D42+E42)*'Oversize EFN and Pan EU'!M13</f>
        <v>0</v>
      </c>
      <c r="AA42" s="23">
        <f>(F42+G42)*'Oversize EFN and Pan EU'!N13</f>
        <v>0</v>
      </c>
      <c r="AB42" s="25">
        <f>(H42+I42)*'Oversize EFN and Pan EU'!O13</f>
        <v>0</v>
      </c>
      <c r="AC42" s="41">
        <f>(J42+K42)*'Oversize EFN and Pan EU'!K13*I6</f>
        <v>0</v>
      </c>
    </row>
    <row r="43" spans="1:29" x14ac:dyDescent="0.25">
      <c r="A43" s="91" t="s">
        <v>210</v>
      </c>
      <c r="B43" s="71"/>
      <c r="C43" s="72"/>
      <c r="D43" s="71"/>
      <c r="E43" s="72"/>
      <c r="F43" s="71"/>
      <c r="G43" s="72"/>
      <c r="H43" s="71"/>
      <c r="I43" s="72"/>
      <c r="J43" s="71"/>
      <c r="K43" s="72"/>
      <c r="L43" s="7"/>
      <c r="M43" s="23">
        <f>C43*('Oversize EFN and Pan EU'!J14+0.5)+B43*('Oversize local fulfilment fees'!H13+0.5)</f>
        <v>0</v>
      </c>
      <c r="N43" s="23">
        <f>E43*'Oversize EFN and Pan EU'!J14+D43*'Oversize local fulfilment fees'!I13</f>
        <v>0</v>
      </c>
      <c r="O43" s="23">
        <f>G43*'Oversize EFN and Pan EU'!J14+F43*'Oversize local fulfilment fees'!J13</f>
        <v>0</v>
      </c>
      <c r="P43" s="25">
        <f>I43*'Oversize EFN and Pan EU'!J14+H43*'Oversize local fulfilment fees'!K13</f>
        <v>0</v>
      </c>
      <c r="Q43" s="41">
        <f>(K43*'Oversize EFN and Pan EU'!I14+J43*'Oversize local fulfilment fees'!G13)*I6</f>
        <v>0</v>
      </c>
      <c r="R43" s="7"/>
      <c r="S43" s="23">
        <f>C43*'Oversize EFN and Pan EU'!J14+B43*'Oversize local fulfilment fees'!H13</f>
        <v>0</v>
      </c>
      <c r="T43" s="23">
        <f>E43*'Oversize EFN and Pan EU'!J14+D43*'Oversize local fulfilment fees'!I13</f>
        <v>0</v>
      </c>
      <c r="U43" s="23">
        <f>G43*'Oversize EFN and Pan EU'!J14+F43*'Oversize local fulfilment fees'!J13</f>
        <v>0</v>
      </c>
      <c r="V43" s="23">
        <f>I43*'Oversize EFN and Pan EU'!J14+H43*'Oversize local fulfilment fees'!K13</f>
        <v>0</v>
      </c>
      <c r="W43" s="25">
        <f>(K43*'Oversize EFN and Pan EU'!I14+J43*'Oversize local fulfilment fees'!G13)*I6</f>
        <v>0</v>
      </c>
      <c r="X43" s="7"/>
      <c r="Y43" s="23">
        <f>(B43+C43)*'Oversize EFN and Pan EU'!L14</f>
        <v>0</v>
      </c>
      <c r="Z43" s="23">
        <f>(D43+E43)*'Oversize EFN and Pan EU'!M14</f>
        <v>0</v>
      </c>
      <c r="AA43" s="23">
        <f>(F43+G43)*'Oversize EFN and Pan EU'!N14</f>
        <v>0</v>
      </c>
      <c r="AB43" s="25">
        <f>(H43+I43)*'Oversize EFN and Pan EU'!O14</f>
        <v>0</v>
      </c>
      <c r="AC43" s="41">
        <f>(J43+K43)*'Oversize EFN and Pan EU'!K14*I6</f>
        <v>0</v>
      </c>
    </row>
    <row r="44" spans="1:29" x14ac:dyDescent="0.25">
      <c r="A44" s="91" t="s">
        <v>211</v>
      </c>
      <c r="B44" s="71"/>
      <c r="C44" s="72"/>
      <c r="D44" s="71"/>
      <c r="E44" s="72"/>
      <c r="F44" s="71"/>
      <c r="G44" s="72"/>
      <c r="H44" s="71"/>
      <c r="I44" s="72"/>
      <c r="J44" s="71"/>
      <c r="K44" s="72"/>
      <c r="L44" s="7"/>
      <c r="M44" s="23">
        <f>C44*('Oversize EFN and Pan EU'!J15+0.5)+B44*('Oversize local fulfilment fees'!H14+0.5)</f>
        <v>0</v>
      </c>
      <c r="N44" s="23">
        <f>E44*'Oversize EFN and Pan EU'!J15+D44*'Oversize local fulfilment fees'!I14</f>
        <v>0</v>
      </c>
      <c r="O44" s="23">
        <f>G44*'Oversize EFN and Pan EU'!J15+F44*'Oversize local fulfilment fees'!J14</f>
        <v>0</v>
      </c>
      <c r="P44" s="25">
        <f>I44*'Oversize EFN and Pan EU'!J15+H44*'Oversize local fulfilment fees'!K14</f>
        <v>0</v>
      </c>
      <c r="Q44" s="41">
        <f>(K44*'Oversize EFN and Pan EU'!I15+J44*'Oversize local fulfilment fees'!G14)*I6</f>
        <v>0</v>
      </c>
      <c r="R44" s="7"/>
      <c r="S44" s="23">
        <f>C44*'Oversize EFN and Pan EU'!J15+B44*'Oversize local fulfilment fees'!H14</f>
        <v>0</v>
      </c>
      <c r="T44" s="23">
        <f>E44*'Oversize EFN and Pan EU'!J15+D44*'Oversize local fulfilment fees'!I14</f>
        <v>0</v>
      </c>
      <c r="U44" s="23">
        <f>G44*'Oversize EFN and Pan EU'!J15+F44*'Oversize local fulfilment fees'!J14</f>
        <v>0</v>
      </c>
      <c r="V44" s="23">
        <f>I44*'Oversize EFN and Pan EU'!J15+H44*'Oversize local fulfilment fees'!K14</f>
        <v>0</v>
      </c>
      <c r="W44" s="25">
        <f>(K44*'Oversize EFN and Pan EU'!I15+J44*'Oversize local fulfilment fees'!G14)*I6</f>
        <v>0</v>
      </c>
      <c r="X44" s="7"/>
      <c r="Y44" s="23">
        <f>(B44+C44)*'Oversize EFN and Pan EU'!L15</f>
        <v>0</v>
      </c>
      <c r="Z44" s="23">
        <f>(D44+E44)*'Oversize EFN and Pan EU'!M15</f>
        <v>0</v>
      </c>
      <c r="AA44" s="23">
        <f>(F44+G44)*'Oversize EFN and Pan EU'!N15</f>
        <v>0</v>
      </c>
      <c r="AB44" s="25">
        <f>(H44+I44)*'Oversize EFN and Pan EU'!O15</f>
        <v>0</v>
      </c>
      <c r="AC44" s="41">
        <f>(J44+K44)*'Oversize EFN and Pan EU'!K15*I6</f>
        <v>0</v>
      </c>
    </row>
    <row r="45" spans="1:29" x14ac:dyDescent="0.25">
      <c r="A45" s="91" t="s">
        <v>212</v>
      </c>
      <c r="B45" s="71"/>
      <c r="C45" s="72"/>
      <c r="D45" s="71"/>
      <c r="E45" s="72"/>
      <c r="F45" s="71"/>
      <c r="G45" s="72"/>
      <c r="H45" s="71"/>
      <c r="I45" s="72"/>
      <c r="J45" s="71"/>
      <c r="K45" s="72"/>
      <c r="L45" s="7"/>
      <c r="M45" s="23">
        <f>C45*('Oversize EFN and Pan EU'!J16+0.5)+B45*('Oversize local fulfilment fees'!H15+0.5)</f>
        <v>0</v>
      </c>
      <c r="N45" s="23">
        <f>E45*'Oversize EFN and Pan EU'!J16+D45*'Oversize local fulfilment fees'!I15</f>
        <v>0</v>
      </c>
      <c r="O45" s="23">
        <f>G45*'Oversize EFN and Pan EU'!J16+F45*'Oversize local fulfilment fees'!J15</f>
        <v>0</v>
      </c>
      <c r="P45" s="25">
        <f>I45*'Oversize EFN and Pan EU'!J16+H45*'Oversize local fulfilment fees'!K15</f>
        <v>0</v>
      </c>
      <c r="Q45" s="41">
        <f>(K45*'Oversize EFN and Pan EU'!I16+J45*'Oversize local fulfilment fees'!G15)*I6</f>
        <v>0</v>
      </c>
      <c r="R45" s="7"/>
      <c r="S45" s="23">
        <f>C45*'Oversize EFN and Pan EU'!J16+B45*'Oversize local fulfilment fees'!H15</f>
        <v>0</v>
      </c>
      <c r="T45" s="23">
        <f>E45*'Oversize EFN and Pan EU'!J16+D45*'Oversize local fulfilment fees'!I15</f>
        <v>0</v>
      </c>
      <c r="U45" s="23">
        <f>G45*'Oversize EFN and Pan EU'!J16+F45*'Oversize local fulfilment fees'!J15</f>
        <v>0</v>
      </c>
      <c r="V45" s="23">
        <f>I45*'Oversize EFN and Pan EU'!J16+H45*'Oversize local fulfilment fees'!K15</f>
        <v>0</v>
      </c>
      <c r="W45" s="25">
        <f>(K45*'Oversize EFN and Pan EU'!I16+J45*'Oversize local fulfilment fees'!G15)*I6</f>
        <v>0</v>
      </c>
      <c r="X45" s="7"/>
      <c r="Y45" s="23">
        <f>(B45+C45)*'Oversize EFN and Pan EU'!L16</f>
        <v>0</v>
      </c>
      <c r="Z45" s="23">
        <f>(D45+E45)*'Oversize EFN and Pan EU'!M16</f>
        <v>0</v>
      </c>
      <c r="AA45" s="23">
        <f>(F45+G45)*'Oversize EFN and Pan EU'!N16</f>
        <v>0</v>
      </c>
      <c r="AB45" s="25">
        <f>(H45+I45)*'Oversize EFN and Pan EU'!O16</f>
        <v>0</v>
      </c>
      <c r="AC45" s="41">
        <f>(J45+K45)*'Oversize EFN and Pan EU'!K16*I6</f>
        <v>0</v>
      </c>
    </row>
    <row r="46" spans="1:29" x14ac:dyDescent="0.25">
      <c r="A46" s="91" t="s">
        <v>213</v>
      </c>
      <c r="B46" s="71"/>
      <c r="C46" s="72"/>
      <c r="D46" s="71"/>
      <c r="E46" s="72"/>
      <c r="F46" s="71"/>
      <c r="G46" s="72"/>
      <c r="H46" s="71"/>
      <c r="I46" s="72"/>
      <c r="J46" s="71"/>
      <c r="K46" s="72"/>
      <c r="L46" s="7"/>
      <c r="M46" s="23">
        <f>C46*('Oversize EFN and Pan EU'!J17+0.5)+B46*('Oversize local fulfilment fees'!H16+0.5)</f>
        <v>0</v>
      </c>
      <c r="N46" s="23">
        <f>E46*'Oversize EFN and Pan EU'!J17+D46*'Oversize local fulfilment fees'!I16</f>
        <v>0</v>
      </c>
      <c r="O46" s="23">
        <f>G46*'Oversize EFN and Pan EU'!J17+F46*'Oversize local fulfilment fees'!J16</f>
        <v>0</v>
      </c>
      <c r="P46" s="25">
        <f>I46*'Oversize EFN and Pan EU'!J17+H46*'Oversize local fulfilment fees'!K16</f>
        <v>0</v>
      </c>
      <c r="Q46" s="41">
        <f>(K46*'Oversize EFN and Pan EU'!I17+J46*'Oversize local fulfilment fees'!G16)*I6</f>
        <v>0</v>
      </c>
      <c r="R46" s="7"/>
      <c r="S46" s="23">
        <f>C46*'Oversize EFN and Pan EU'!J17+B46*'Oversize local fulfilment fees'!H16</f>
        <v>0</v>
      </c>
      <c r="T46" s="23">
        <f>E46*'Oversize EFN and Pan EU'!J17+D46*'Oversize local fulfilment fees'!I16</f>
        <v>0</v>
      </c>
      <c r="U46" s="23">
        <f>G46*'Oversize EFN and Pan EU'!J17+F46*'Oversize local fulfilment fees'!J16</f>
        <v>0</v>
      </c>
      <c r="V46" s="23">
        <f>I46*'Oversize EFN and Pan EU'!J17+H46*'Oversize local fulfilment fees'!K16</f>
        <v>0</v>
      </c>
      <c r="W46" s="25">
        <f>(K46*'Oversize EFN and Pan EU'!I17+J46*'Oversize local fulfilment fees'!G16)*I6</f>
        <v>0</v>
      </c>
      <c r="X46" s="7"/>
      <c r="Y46" s="23">
        <f>(B46+C46)*'Oversize EFN and Pan EU'!L17</f>
        <v>0</v>
      </c>
      <c r="Z46" s="23">
        <f>(D46+E46)*'Oversize EFN and Pan EU'!M17</f>
        <v>0</v>
      </c>
      <c r="AA46" s="23">
        <f>(F46+G46)*'Oversize EFN and Pan EU'!N17</f>
        <v>0</v>
      </c>
      <c r="AB46" s="25">
        <f>(H46+I46)*'Oversize EFN and Pan EU'!O17</f>
        <v>0</v>
      </c>
      <c r="AC46" s="41">
        <f>(J46+K46)*'Oversize EFN and Pan EU'!K17*I6</f>
        <v>0</v>
      </c>
    </row>
    <row r="47" spans="1:29" x14ac:dyDescent="0.25">
      <c r="A47" s="91" t="s">
        <v>214</v>
      </c>
      <c r="B47" s="71"/>
      <c r="C47" s="72"/>
      <c r="D47" s="71"/>
      <c r="E47" s="72"/>
      <c r="F47" s="71"/>
      <c r="G47" s="72"/>
      <c r="H47" s="71"/>
      <c r="I47" s="72"/>
      <c r="J47" s="71"/>
      <c r="K47" s="72"/>
      <c r="L47" s="7"/>
      <c r="M47" s="23">
        <f>C47*('Oversize EFN and Pan EU'!J18+0.5)+B47*('Oversize local fulfilment fees'!H17+0.5)</f>
        <v>0</v>
      </c>
      <c r="N47" s="23">
        <f>E47*'Oversize EFN and Pan EU'!J18+D47*'Oversize local fulfilment fees'!I17</f>
        <v>0</v>
      </c>
      <c r="O47" s="23">
        <f>G47*'Oversize EFN and Pan EU'!J18+F47*'Oversize local fulfilment fees'!J17</f>
        <v>0</v>
      </c>
      <c r="P47" s="25">
        <f>I47*'Oversize EFN and Pan EU'!J18+H47*'Oversize local fulfilment fees'!K17</f>
        <v>0</v>
      </c>
      <c r="Q47" s="41">
        <f>(K47*'Oversize EFN and Pan EU'!I18+J47*'Oversize local fulfilment fees'!G17)*I6</f>
        <v>0</v>
      </c>
      <c r="R47" s="7"/>
      <c r="S47" s="23">
        <f>C47*'Oversize EFN and Pan EU'!J18+B47*'Oversize local fulfilment fees'!H17</f>
        <v>0</v>
      </c>
      <c r="T47" s="23">
        <f>E47*'Oversize EFN and Pan EU'!J18+D47*'Oversize local fulfilment fees'!I17</f>
        <v>0</v>
      </c>
      <c r="U47" s="23">
        <f>G47*'Oversize EFN and Pan EU'!J18+F47*'Oversize local fulfilment fees'!J17</f>
        <v>0</v>
      </c>
      <c r="V47" s="23">
        <f>I47*'Oversize EFN and Pan EU'!J18+H47*'Oversize local fulfilment fees'!K17</f>
        <v>0</v>
      </c>
      <c r="W47" s="25">
        <f>(K47*'Oversize EFN and Pan EU'!I18+J47*'Oversize local fulfilment fees'!G17)*I6</f>
        <v>0</v>
      </c>
      <c r="X47" s="7"/>
      <c r="Y47" s="23">
        <f>(B47+C47)*'Oversize EFN and Pan EU'!L18</f>
        <v>0</v>
      </c>
      <c r="Z47" s="23">
        <f>(D47+E47)*'Oversize EFN and Pan EU'!M18</f>
        <v>0</v>
      </c>
      <c r="AA47" s="23">
        <f>(F47+G47)*'Oversize EFN and Pan EU'!N18</f>
        <v>0</v>
      </c>
      <c r="AB47" s="25">
        <f>(H47+I47)*'Oversize EFN and Pan EU'!O18</f>
        <v>0</v>
      </c>
      <c r="AC47" s="41">
        <f>(J47+K47)*'Oversize EFN and Pan EU'!K18*I6</f>
        <v>0</v>
      </c>
    </row>
    <row r="48" spans="1:29" x14ac:dyDescent="0.25">
      <c r="A48" s="91" t="s">
        <v>215</v>
      </c>
      <c r="B48" s="71"/>
      <c r="C48" s="72"/>
      <c r="D48" s="71"/>
      <c r="E48" s="72"/>
      <c r="F48" s="71"/>
      <c r="G48" s="72"/>
      <c r="H48" s="71"/>
      <c r="I48" s="72"/>
      <c r="J48" s="71"/>
      <c r="K48" s="72"/>
      <c r="L48" s="7"/>
      <c r="M48" s="23">
        <f>C48*('Oversize EFN and Pan EU'!J19+0.5)+B48*('Oversize local fulfilment fees'!H18+0.5)</f>
        <v>0</v>
      </c>
      <c r="N48" s="23">
        <f>E48*'Oversize EFN and Pan EU'!J19+D48*'Oversize local fulfilment fees'!I18</f>
        <v>0</v>
      </c>
      <c r="O48" s="23">
        <f>G48*'Oversize EFN and Pan EU'!J19+F48*'Oversize local fulfilment fees'!J18</f>
        <v>0</v>
      </c>
      <c r="P48" s="25">
        <f>I48*'Oversize EFN and Pan EU'!J19+H48*'Oversize local fulfilment fees'!K18</f>
        <v>0</v>
      </c>
      <c r="Q48" s="41">
        <f>(K48*'Oversize EFN and Pan EU'!I19+J48*'Oversize local fulfilment fees'!G18)*I6</f>
        <v>0</v>
      </c>
      <c r="R48" s="7"/>
      <c r="S48" s="23">
        <f>C48*'Oversize EFN and Pan EU'!J19+B48*'Oversize local fulfilment fees'!H18</f>
        <v>0</v>
      </c>
      <c r="T48" s="23">
        <f>E48*'Oversize EFN and Pan EU'!J19+D48*'Oversize local fulfilment fees'!I18</f>
        <v>0</v>
      </c>
      <c r="U48" s="23">
        <f>G48*'Oversize EFN and Pan EU'!J19+F48*'Oversize local fulfilment fees'!J18</f>
        <v>0</v>
      </c>
      <c r="V48" s="23">
        <f>I48*'Oversize EFN and Pan EU'!J19+H48*'Oversize local fulfilment fees'!K18</f>
        <v>0</v>
      </c>
      <c r="W48" s="25">
        <f>(K48*'Oversize EFN and Pan EU'!I19+J48*'Oversize local fulfilment fees'!G18)*I6</f>
        <v>0</v>
      </c>
      <c r="X48" s="7"/>
      <c r="Y48" s="23">
        <f>(B48+C48)*'Oversize EFN and Pan EU'!L19</f>
        <v>0</v>
      </c>
      <c r="Z48" s="23">
        <f>(D48+E48)*'Oversize EFN and Pan EU'!M19</f>
        <v>0</v>
      </c>
      <c r="AA48" s="23">
        <f>(F48+G48)*'Oversize EFN and Pan EU'!N19</f>
        <v>0</v>
      </c>
      <c r="AB48" s="25">
        <f>(H48+I48)*'Oversize EFN and Pan EU'!O19</f>
        <v>0</v>
      </c>
      <c r="AC48" s="41">
        <f>(J48+K48)*'Oversize EFN and Pan EU'!K19*I6</f>
        <v>0</v>
      </c>
    </row>
    <row r="49" spans="1:29" x14ac:dyDescent="0.25">
      <c r="A49" s="91" t="s">
        <v>216</v>
      </c>
      <c r="B49" s="71"/>
      <c r="C49" s="72"/>
      <c r="D49" s="71"/>
      <c r="E49" s="72"/>
      <c r="F49" s="71"/>
      <c r="G49" s="72"/>
      <c r="H49" s="71"/>
      <c r="I49" s="72"/>
      <c r="J49" s="71"/>
      <c r="K49" s="72"/>
      <c r="L49" s="7"/>
      <c r="M49" s="23">
        <f>C49*('Oversize EFN and Pan EU'!J20+0.5)+B49*('Oversize local fulfilment fees'!H19+0.5)</f>
        <v>0</v>
      </c>
      <c r="N49" s="23">
        <f>E49*'Oversize EFN and Pan EU'!J20+D49*'Oversize local fulfilment fees'!I19</f>
        <v>0</v>
      </c>
      <c r="O49" s="23">
        <f>G49*'Oversize EFN and Pan EU'!J20+F49*'Oversize local fulfilment fees'!J19</f>
        <v>0</v>
      </c>
      <c r="P49" s="25">
        <f>I49*'Oversize EFN and Pan EU'!J20+H49*'Oversize local fulfilment fees'!K19</f>
        <v>0</v>
      </c>
      <c r="Q49" s="41">
        <f>(K49*'Oversize EFN and Pan EU'!I20+J49*'Oversize local fulfilment fees'!G19)*I6</f>
        <v>0</v>
      </c>
      <c r="R49" s="7"/>
      <c r="S49" s="23">
        <f>C49*'Oversize EFN and Pan EU'!J20+B49*'Oversize local fulfilment fees'!H19</f>
        <v>0</v>
      </c>
      <c r="T49" s="23">
        <f>E49*'Oversize EFN and Pan EU'!J20+D49*'Oversize local fulfilment fees'!I19</f>
        <v>0</v>
      </c>
      <c r="U49" s="23">
        <f>G49*'Oversize EFN and Pan EU'!J20+F49*'Oversize local fulfilment fees'!J19</f>
        <v>0</v>
      </c>
      <c r="V49" s="23">
        <f>I49*'Oversize EFN and Pan EU'!J20+H49*'Oversize local fulfilment fees'!K19</f>
        <v>0</v>
      </c>
      <c r="W49" s="25">
        <f>(K49*'Oversize EFN and Pan EU'!I20+J49*'Oversize local fulfilment fees'!G19)*I6</f>
        <v>0</v>
      </c>
      <c r="X49" s="7"/>
      <c r="Y49" s="23">
        <f>(B49+C49)*'Oversize EFN and Pan EU'!L20</f>
        <v>0</v>
      </c>
      <c r="Z49" s="23">
        <f>(D49+E49)*'Oversize EFN and Pan EU'!M20</f>
        <v>0</v>
      </c>
      <c r="AA49" s="23">
        <f>(F49+G49)*'Oversize EFN and Pan EU'!N20</f>
        <v>0</v>
      </c>
      <c r="AB49" s="25">
        <f>(H49+I49)*'Oversize EFN and Pan EU'!O20</f>
        <v>0</v>
      </c>
      <c r="AC49" s="41">
        <f>(J49+K49)*'Oversize EFN and Pan EU'!K20*I6</f>
        <v>0</v>
      </c>
    </row>
    <row r="50" spans="1:29" x14ac:dyDescent="0.25">
      <c r="A50" s="91" t="s">
        <v>217</v>
      </c>
      <c r="B50" s="71"/>
      <c r="C50" s="72"/>
      <c r="D50" s="71"/>
      <c r="E50" s="72"/>
      <c r="F50" s="71"/>
      <c r="G50" s="72"/>
      <c r="H50" s="71"/>
      <c r="I50" s="72"/>
      <c r="J50" s="71"/>
      <c r="K50" s="72"/>
      <c r="L50" s="7"/>
      <c r="M50" s="23">
        <f>C50*('Oversize EFN and Pan EU'!J21+0.5)+B50*('Oversize local fulfilment fees'!H20+0.5)</f>
        <v>0</v>
      </c>
      <c r="N50" s="23">
        <f>E50*'Oversize EFN and Pan EU'!J21+D50*'Oversize local fulfilment fees'!I20</f>
        <v>0</v>
      </c>
      <c r="O50" s="23">
        <f>G50*'Oversize EFN and Pan EU'!J21+F50*'Oversize local fulfilment fees'!J20</f>
        <v>0</v>
      </c>
      <c r="P50" s="25">
        <f>I50*'Oversize EFN and Pan EU'!J21+H50*'Oversize local fulfilment fees'!K20</f>
        <v>0</v>
      </c>
      <c r="Q50" s="41">
        <f>(K50*'Oversize EFN and Pan EU'!I21+J50*'Oversize local fulfilment fees'!G20)*I6</f>
        <v>0</v>
      </c>
      <c r="R50" s="7"/>
      <c r="S50" s="23">
        <f>C50*'Oversize EFN and Pan EU'!J21+B50*'Oversize local fulfilment fees'!H20</f>
        <v>0</v>
      </c>
      <c r="T50" s="23">
        <f>E50*'Oversize EFN and Pan EU'!J21+D50*'Oversize local fulfilment fees'!I20</f>
        <v>0</v>
      </c>
      <c r="U50" s="23">
        <f>G50*'Oversize EFN and Pan EU'!J21+F50*'Oversize local fulfilment fees'!J20</f>
        <v>0</v>
      </c>
      <c r="V50" s="23">
        <f>I50*'Oversize EFN and Pan EU'!J21+H50*'Oversize local fulfilment fees'!K20</f>
        <v>0</v>
      </c>
      <c r="W50" s="25">
        <f>(K50*'Oversize EFN and Pan EU'!I21+J50*'Oversize local fulfilment fees'!G20)*I6</f>
        <v>0</v>
      </c>
      <c r="X50" s="7"/>
      <c r="Y50" s="23">
        <f>(B50+C50)*'Oversize EFN and Pan EU'!L21</f>
        <v>0</v>
      </c>
      <c r="Z50" s="23">
        <f>(D50+E50)*'Oversize EFN and Pan EU'!M21</f>
        <v>0</v>
      </c>
      <c r="AA50" s="23">
        <f>(F50+G50)*'Oversize EFN and Pan EU'!N21</f>
        <v>0</v>
      </c>
      <c r="AB50" s="25">
        <f>(H50+I50)*'Oversize EFN and Pan EU'!O21</f>
        <v>0</v>
      </c>
      <c r="AC50" s="41">
        <f>(J50+K50)*'Oversize EFN and Pan EU'!K21*I6</f>
        <v>0</v>
      </c>
    </row>
    <row r="51" spans="1:29" x14ac:dyDescent="0.25">
      <c r="A51" s="91" t="s">
        <v>218</v>
      </c>
      <c r="B51" s="71"/>
      <c r="C51" s="72"/>
      <c r="D51" s="71"/>
      <c r="E51" s="72"/>
      <c r="F51" s="71"/>
      <c r="G51" s="72"/>
      <c r="H51" s="71"/>
      <c r="I51" s="72"/>
      <c r="J51" s="71"/>
      <c r="K51" s="72"/>
      <c r="L51" s="7"/>
      <c r="M51" s="23">
        <f>C51*('Oversize EFN and Pan EU'!J22+0.5)+B51*('Oversize local fulfilment fees'!H21+0.5)</f>
        <v>0</v>
      </c>
      <c r="N51" s="23">
        <f>E51*'Oversize EFN and Pan EU'!J22+D51*'Oversize local fulfilment fees'!I21</f>
        <v>0</v>
      </c>
      <c r="O51" s="23">
        <f>G51*'Oversize EFN and Pan EU'!J22+F51*'Oversize local fulfilment fees'!J21</f>
        <v>0</v>
      </c>
      <c r="P51" s="25">
        <f>I51*'Oversize EFN and Pan EU'!J22+H51*'Oversize local fulfilment fees'!K21</f>
        <v>0</v>
      </c>
      <c r="Q51" s="41">
        <f>(K51*'Oversize EFN and Pan EU'!I22+J51*'Oversize local fulfilment fees'!G21)*I6</f>
        <v>0</v>
      </c>
      <c r="R51" s="7"/>
      <c r="S51" s="23">
        <f>C51*'Oversize EFN and Pan EU'!J22+B51*'Oversize local fulfilment fees'!H21</f>
        <v>0</v>
      </c>
      <c r="T51" s="23">
        <f>E51*'Oversize EFN and Pan EU'!J22+D51*'Oversize local fulfilment fees'!I21</f>
        <v>0</v>
      </c>
      <c r="U51" s="23">
        <f>G51*'Oversize EFN and Pan EU'!J22+F51*'Oversize local fulfilment fees'!J21</f>
        <v>0</v>
      </c>
      <c r="V51" s="23">
        <f>I51*'Oversize EFN and Pan EU'!J22+H51*'Oversize local fulfilment fees'!K21</f>
        <v>0</v>
      </c>
      <c r="W51" s="25">
        <f>(K51*'Oversize EFN and Pan EU'!I22+J51*'Oversize local fulfilment fees'!G21)*I6</f>
        <v>0</v>
      </c>
      <c r="X51" s="7"/>
      <c r="Y51" s="23">
        <f>(B51+C51)*'Oversize EFN and Pan EU'!L22</f>
        <v>0</v>
      </c>
      <c r="Z51" s="23">
        <f>(D51+E51)*'Oversize EFN and Pan EU'!M22</f>
        <v>0</v>
      </c>
      <c r="AA51" s="23">
        <f>(F51+G51)*'Oversize EFN and Pan EU'!N22</f>
        <v>0</v>
      </c>
      <c r="AB51" s="25">
        <f>(H51+I51)*'Oversize EFN and Pan EU'!O22</f>
        <v>0</v>
      </c>
      <c r="AC51" s="41">
        <f>(J51+K51)*'Oversize EFN and Pan EU'!K22*I6</f>
        <v>0</v>
      </c>
    </row>
    <row r="52" spans="1:29" x14ac:dyDescent="0.25">
      <c r="A52" s="91" t="s">
        <v>219</v>
      </c>
      <c r="B52" s="71"/>
      <c r="C52" s="72"/>
      <c r="D52" s="71"/>
      <c r="E52" s="72"/>
      <c r="F52" s="71"/>
      <c r="G52" s="72"/>
      <c r="H52" s="71"/>
      <c r="I52" s="72"/>
      <c r="J52" s="71"/>
      <c r="K52" s="72"/>
      <c r="L52" s="7"/>
      <c r="M52" s="23">
        <f>C52*('Oversize EFN and Pan EU'!J23+0.5)+B52*('Oversize local fulfilment fees'!H22+0.5)</f>
        <v>0</v>
      </c>
      <c r="N52" s="23">
        <f>E52*'Oversize EFN and Pan EU'!J23+D52*'Oversize local fulfilment fees'!I22</f>
        <v>0</v>
      </c>
      <c r="O52" s="23">
        <f>G52*'Oversize EFN and Pan EU'!J23+F52*'Oversize local fulfilment fees'!J22</f>
        <v>0</v>
      </c>
      <c r="P52" s="25">
        <f>I52*'Oversize EFN and Pan EU'!J23+H52*'Oversize local fulfilment fees'!K22</f>
        <v>0</v>
      </c>
      <c r="Q52" s="41">
        <f>(K52*'Oversize EFN and Pan EU'!I23+J52*'Oversize local fulfilment fees'!G22)*I6</f>
        <v>0</v>
      </c>
      <c r="R52" s="7"/>
      <c r="S52" s="23">
        <f>C52*'Oversize EFN and Pan EU'!J23+B52*'Oversize local fulfilment fees'!H22</f>
        <v>0</v>
      </c>
      <c r="T52" s="23">
        <f>E52*'Oversize EFN and Pan EU'!J23+D52*'Oversize local fulfilment fees'!I22</f>
        <v>0</v>
      </c>
      <c r="U52" s="23">
        <f>G52*'Oversize EFN and Pan EU'!J23+F52*'Oversize local fulfilment fees'!J22</f>
        <v>0</v>
      </c>
      <c r="V52" s="23">
        <f>I52*'Oversize EFN and Pan EU'!J23+H52*'Oversize local fulfilment fees'!K22</f>
        <v>0</v>
      </c>
      <c r="W52" s="25">
        <f>(K52*'Oversize EFN and Pan EU'!I23+J52*'Oversize local fulfilment fees'!G22)*I6</f>
        <v>0</v>
      </c>
      <c r="X52" s="7"/>
      <c r="Y52" s="23">
        <f>(B52+C52)*'Oversize EFN and Pan EU'!L23</f>
        <v>0</v>
      </c>
      <c r="Z52" s="23">
        <f>(D52+E52)*'Oversize EFN and Pan EU'!M23</f>
        <v>0</v>
      </c>
      <c r="AA52" s="23">
        <f>(F52+G52)*'Oversize EFN and Pan EU'!N23</f>
        <v>0</v>
      </c>
      <c r="AB52" s="25">
        <f>(H52+I52)*'Oversize EFN and Pan EU'!O23</f>
        <v>0</v>
      </c>
      <c r="AC52" s="41">
        <f>(J52+K52)*'Oversize EFN and Pan EU'!K23*I6</f>
        <v>0</v>
      </c>
    </row>
    <row r="53" spans="1:29" x14ac:dyDescent="0.25">
      <c r="A53" s="91" t="s">
        <v>220</v>
      </c>
      <c r="B53" s="71"/>
      <c r="C53" s="72"/>
      <c r="D53" s="71"/>
      <c r="E53" s="72"/>
      <c r="F53" s="71"/>
      <c r="G53" s="72"/>
      <c r="H53" s="71"/>
      <c r="I53" s="72"/>
      <c r="J53" s="71"/>
      <c r="K53" s="72"/>
      <c r="L53" s="7"/>
      <c r="M53" s="23">
        <f>C53*('Oversize EFN and Pan EU'!J24+0.5)+B53*('Oversize local fulfilment fees'!H23+0.5)</f>
        <v>0</v>
      </c>
      <c r="N53" s="23">
        <f>E53*'Oversize EFN and Pan EU'!J24+D53*'Oversize local fulfilment fees'!I23</f>
        <v>0</v>
      </c>
      <c r="O53" s="23">
        <f>G53*'Oversize EFN and Pan EU'!J24+F53*'Oversize local fulfilment fees'!J23</f>
        <v>0</v>
      </c>
      <c r="P53" s="25">
        <f>I53*'Oversize EFN and Pan EU'!J24+H53*'Oversize local fulfilment fees'!K23</f>
        <v>0</v>
      </c>
      <c r="Q53" s="41">
        <f>(K53*'Oversize EFN and Pan EU'!I24+J53*'Oversize local fulfilment fees'!G23)*I6</f>
        <v>0</v>
      </c>
      <c r="R53" s="7"/>
      <c r="S53" s="23">
        <f>C53*'Oversize EFN and Pan EU'!J24+B53*'Oversize local fulfilment fees'!H23</f>
        <v>0</v>
      </c>
      <c r="T53" s="23">
        <f>E53*'Oversize EFN and Pan EU'!J24+D53*'Oversize local fulfilment fees'!I23</f>
        <v>0</v>
      </c>
      <c r="U53" s="23">
        <f>G53*'Oversize EFN and Pan EU'!J24+F53*'Oversize local fulfilment fees'!J23</f>
        <v>0</v>
      </c>
      <c r="V53" s="23">
        <f>I53*'Oversize EFN and Pan EU'!J24+H53*'Oversize local fulfilment fees'!K23</f>
        <v>0</v>
      </c>
      <c r="W53" s="25">
        <f>(K53*'Oversize EFN and Pan EU'!I24+J53*'Oversize local fulfilment fees'!G23)*I6</f>
        <v>0</v>
      </c>
      <c r="X53" s="7"/>
      <c r="Y53" s="23">
        <f>(B53+C53)*'Oversize EFN and Pan EU'!L24</f>
        <v>0</v>
      </c>
      <c r="Z53" s="23">
        <f>(D53+E53)*'Oversize EFN and Pan EU'!M24</f>
        <v>0</v>
      </c>
      <c r="AA53" s="23">
        <f>(F53+G53)*'Oversize EFN and Pan EU'!N24</f>
        <v>0</v>
      </c>
      <c r="AB53" s="25">
        <f>(H53+I53)*'Oversize EFN and Pan EU'!O24</f>
        <v>0</v>
      </c>
      <c r="AC53" s="41">
        <f>(J53+K53)*'Oversize EFN and Pan EU'!K24*I6</f>
        <v>0</v>
      </c>
    </row>
    <row r="54" spans="1:29" x14ac:dyDescent="0.25">
      <c r="A54" s="91" t="s">
        <v>221</v>
      </c>
      <c r="B54" s="71"/>
      <c r="C54" s="72"/>
      <c r="D54" s="71"/>
      <c r="E54" s="72"/>
      <c r="F54" s="71"/>
      <c r="G54" s="72"/>
      <c r="H54" s="71"/>
      <c r="I54" s="72"/>
      <c r="J54" s="71"/>
      <c r="K54" s="72"/>
      <c r="L54" s="7"/>
      <c r="M54" s="23">
        <f>C54*('Oversize EFN and Pan EU'!J25+0.5)+B54*('Oversize local fulfilment fees'!H24+0.5)</f>
        <v>0</v>
      </c>
      <c r="N54" s="23">
        <f>E54*'Oversize EFN and Pan EU'!J25+D54*'Oversize local fulfilment fees'!I24</f>
        <v>0</v>
      </c>
      <c r="O54" s="23">
        <f>G54*'Oversize EFN and Pan EU'!J25+F54*'Oversize local fulfilment fees'!J24</f>
        <v>0</v>
      </c>
      <c r="P54" s="25">
        <f>I54*'Oversize EFN and Pan EU'!J25+H54*'Oversize local fulfilment fees'!K24</f>
        <v>0</v>
      </c>
      <c r="Q54" s="41">
        <f>(K54*'Oversize EFN and Pan EU'!I25+J54*'Oversize local fulfilment fees'!G24)*I6</f>
        <v>0</v>
      </c>
      <c r="R54" s="7"/>
      <c r="S54" s="23">
        <f>C54*'Oversize EFN and Pan EU'!J25+B54*'Oversize local fulfilment fees'!H24</f>
        <v>0</v>
      </c>
      <c r="T54" s="23">
        <f>E54*'Oversize EFN and Pan EU'!J25+D54*'Oversize local fulfilment fees'!I24</f>
        <v>0</v>
      </c>
      <c r="U54" s="23">
        <f>G54*'Oversize EFN and Pan EU'!J25+F54*'Oversize local fulfilment fees'!J24</f>
        <v>0</v>
      </c>
      <c r="V54" s="23">
        <f>I54*'Oversize EFN and Pan EU'!J25+H54*'Oversize local fulfilment fees'!K24</f>
        <v>0</v>
      </c>
      <c r="W54" s="25">
        <f>(K54*'Oversize EFN and Pan EU'!I25+J54*'Oversize local fulfilment fees'!G24)*I6</f>
        <v>0</v>
      </c>
      <c r="X54" s="7"/>
      <c r="Y54" s="23">
        <f>(B54+C54)*'Oversize EFN and Pan EU'!L25</f>
        <v>0</v>
      </c>
      <c r="Z54" s="23">
        <f>(D54+E54)*'Oversize EFN and Pan EU'!M25</f>
        <v>0</v>
      </c>
      <c r="AA54" s="23">
        <f>(F54+G54)*'Oversize EFN and Pan EU'!N25</f>
        <v>0</v>
      </c>
      <c r="AB54" s="25">
        <f>(H54+I54)*'Oversize EFN and Pan EU'!O25</f>
        <v>0</v>
      </c>
      <c r="AC54" s="41">
        <f>(J54+K54)*'Oversize EFN and Pan EU'!K25*I6</f>
        <v>0</v>
      </c>
    </row>
    <row r="55" spans="1:29" x14ac:dyDescent="0.25">
      <c r="A55" s="91" t="s">
        <v>222</v>
      </c>
      <c r="B55" s="71"/>
      <c r="C55" s="72"/>
      <c r="D55" s="71"/>
      <c r="E55" s="72"/>
      <c r="F55" s="71"/>
      <c r="G55" s="72"/>
      <c r="H55" s="71"/>
      <c r="I55" s="72"/>
      <c r="J55" s="71"/>
      <c r="K55" s="72"/>
      <c r="L55" s="7"/>
      <c r="M55" s="23">
        <f>C55*('Oversize EFN and Pan EU'!J26+0.5)+B55*('Oversize local fulfilment fees'!H25+0.5)</f>
        <v>0</v>
      </c>
      <c r="N55" s="23">
        <f>E55*'Oversize EFN and Pan EU'!J26+D55*'Oversize local fulfilment fees'!I25</f>
        <v>0</v>
      </c>
      <c r="O55" s="23">
        <f>G55*'Oversize EFN and Pan EU'!J26+F55*'Oversize local fulfilment fees'!J25</f>
        <v>0</v>
      </c>
      <c r="P55" s="25">
        <f>I55*'Oversize EFN and Pan EU'!J26+H55*'Oversize local fulfilment fees'!K25</f>
        <v>0</v>
      </c>
      <c r="Q55" s="41">
        <f>(K55*'Oversize EFN and Pan EU'!I26+J55*'Oversize local fulfilment fees'!G25)*I6</f>
        <v>0</v>
      </c>
      <c r="R55" s="7"/>
      <c r="S55" s="23">
        <f>C55*'Oversize EFN and Pan EU'!J26+B55*'Oversize local fulfilment fees'!H25</f>
        <v>0</v>
      </c>
      <c r="T55" s="23">
        <f>E55*'Oversize EFN and Pan EU'!J26+D55*'Oversize local fulfilment fees'!I25</f>
        <v>0</v>
      </c>
      <c r="U55" s="23">
        <f>G55*'Oversize EFN and Pan EU'!J26+F55*'Oversize local fulfilment fees'!J25</f>
        <v>0</v>
      </c>
      <c r="V55" s="23">
        <f>I55*'Oversize EFN and Pan EU'!J26+H55*'Oversize local fulfilment fees'!K25</f>
        <v>0</v>
      </c>
      <c r="W55" s="25">
        <f>(K55*'Oversize EFN and Pan EU'!I26+J55*'Oversize local fulfilment fees'!G25)*I6</f>
        <v>0</v>
      </c>
      <c r="X55" s="7"/>
      <c r="Y55" s="23">
        <f>(B55+C55)*'Oversize EFN and Pan EU'!L26</f>
        <v>0</v>
      </c>
      <c r="Z55" s="23">
        <f>(D55+E55)*'Oversize EFN and Pan EU'!M26</f>
        <v>0</v>
      </c>
      <c r="AA55" s="23">
        <f>(F55+G55)*'Oversize EFN and Pan EU'!N26</f>
        <v>0</v>
      </c>
      <c r="AB55" s="25">
        <f>(H55+I55)*'Oversize EFN and Pan EU'!O26</f>
        <v>0</v>
      </c>
      <c r="AC55" s="41">
        <f>(J55+K55)*'Oversize EFN and Pan EU'!K26*I6</f>
        <v>0</v>
      </c>
    </row>
    <row r="56" spans="1:29" x14ac:dyDescent="0.25">
      <c r="A56" s="91" t="s">
        <v>223</v>
      </c>
      <c r="B56" s="71"/>
      <c r="C56" s="72"/>
      <c r="D56" s="71"/>
      <c r="E56" s="72"/>
      <c r="F56" s="71"/>
      <c r="G56" s="72"/>
      <c r="H56" s="71"/>
      <c r="I56" s="72"/>
      <c r="J56" s="71"/>
      <c r="K56" s="72"/>
      <c r="L56" s="7"/>
      <c r="M56" s="23">
        <f>C56*('Oversize EFN and Pan EU'!J27+0.5)+B56*('Oversize local fulfilment fees'!H26+0.5)</f>
        <v>0</v>
      </c>
      <c r="N56" s="23">
        <f>E56*'Oversize EFN and Pan EU'!J27+D56*'Oversize local fulfilment fees'!I26</f>
        <v>0</v>
      </c>
      <c r="O56" s="23">
        <f>G56*'Oversize EFN and Pan EU'!J27+F56*'Oversize local fulfilment fees'!J26</f>
        <v>0</v>
      </c>
      <c r="P56" s="25">
        <f>I56*'Oversize EFN and Pan EU'!J27+H56*'Oversize local fulfilment fees'!K26</f>
        <v>0</v>
      </c>
      <c r="Q56" s="41">
        <f>(K56*'Oversize EFN and Pan EU'!I27+J56*'Oversize local fulfilment fees'!G26)*I6</f>
        <v>0</v>
      </c>
      <c r="R56" s="7"/>
      <c r="S56" s="23">
        <f>C56*'Oversize EFN and Pan EU'!J27+B56*'Oversize local fulfilment fees'!H26</f>
        <v>0</v>
      </c>
      <c r="T56" s="23">
        <f>E56*'Oversize EFN and Pan EU'!J27+D56*'Oversize local fulfilment fees'!I26</f>
        <v>0</v>
      </c>
      <c r="U56" s="23">
        <f>G56*'Oversize EFN and Pan EU'!J27+F56*'Oversize local fulfilment fees'!J26</f>
        <v>0</v>
      </c>
      <c r="V56" s="23">
        <f>I56*'Oversize EFN and Pan EU'!J27+H56*'Oversize local fulfilment fees'!K26</f>
        <v>0</v>
      </c>
      <c r="W56" s="25">
        <f>(K56*'Oversize EFN and Pan EU'!I27+J56*'Oversize local fulfilment fees'!G26)*I6</f>
        <v>0</v>
      </c>
      <c r="X56" s="7"/>
      <c r="Y56" s="23">
        <f>(B56+C56)*'Oversize EFN and Pan EU'!L27</f>
        <v>0</v>
      </c>
      <c r="Z56" s="23">
        <f>(D56+E56)*'Oversize EFN and Pan EU'!M27</f>
        <v>0</v>
      </c>
      <c r="AA56" s="23">
        <f>(F56+G56)*'Oversize EFN and Pan EU'!N27</f>
        <v>0</v>
      </c>
      <c r="AB56" s="25">
        <f>(H56+I56)*'Oversize EFN and Pan EU'!O27</f>
        <v>0</v>
      </c>
      <c r="AC56" s="41">
        <f>(J56+K56)*'Oversize EFN and Pan EU'!K27*I6</f>
        <v>0</v>
      </c>
    </row>
    <row r="57" spans="1:29" x14ac:dyDescent="0.25">
      <c r="A57" s="91" t="s">
        <v>224</v>
      </c>
      <c r="B57" s="71"/>
      <c r="C57" s="72"/>
      <c r="D57" s="71"/>
      <c r="E57" s="72"/>
      <c r="F57" s="71"/>
      <c r="G57" s="72"/>
      <c r="H57" s="71"/>
      <c r="I57" s="72"/>
      <c r="J57" s="71"/>
      <c r="K57" s="72"/>
      <c r="L57" s="7"/>
      <c r="M57" s="23">
        <f>C57*('Oversize EFN and Pan EU'!J28+0.5)+B57*('Oversize local fulfilment fees'!H27+0.5)</f>
        <v>0</v>
      </c>
      <c r="N57" s="23">
        <f>E57*'Oversize EFN and Pan EU'!J28+D57*'Oversize local fulfilment fees'!I27</f>
        <v>0</v>
      </c>
      <c r="O57" s="23">
        <f>G57*'Oversize EFN and Pan EU'!J28+F57*'Oversize local fulfilment fees'!J27</f>
        <v>0</v>
      </c>
      <c r="P57" s="25">
        <f>I57*'Oversize EFN and Pan EU'!J28+H57*'Oversize local fulfilment fees'!K27</f>
        <v>0</v>
      </c>
      <c r="Q57" s="41">
        <f>(K57*'Oversize EFN and Pan EU'!I28+J57*'Oversize local fulfilment fees'!G27)*I6</f>
        <v>0</v>
      </c>
      <c r="R57" s="7"/>
      <c r="S57" s="23">
        <f>C57*'Oversize EFN and Pan EU'!J28+B57*'Oversize local fulfilment fees'!H27</f>
        <v>0</v>
      </c>
      <c r="T57" s="23">
        <f>E57*'Oversize EFN and Pan EU'!J28+D57*'Oversize local fulfilment fees'!I27</f>
        <v>0</v>
      </c>
      <c r="U57" s="23">
        <f>G57*'Oversize EFN and Pan EU'!J28+F57*'Oversize local fulfilment fees'!J27</f>
        <v>0</v>
      </c>
      <c r="V57" s="23">
        <f>I57*'Oversize EFN and Pan EU'!J28+H57*'Oversize local fulfilment fees'!K27</f>
        <v>0</v>
      </c>
      <c r="W57" s="25">
        <f>(K57*'Oversize EFN and Pan EU'!I28+J57*'Oversize local fulfilment fees'!G27)*I6</f>
        <v>0</v>
      </c>
      <c r="X57" s="7"/>
      <c r="Y57" s="23">
        <f>(B57+C57)*'Oversize EFN and Pan EU'!L28</f>
        <v>0</v>
      </c>
      <c r="Z57" s="23">
        <f>(D57+E57)*'Oversize EFN and Pan EU'!M28</f>
        <v>0</v>
      </c>
      <c r="AA57" s="23">
        <f>(F57+G57)*'Oversize EFN and Pan EU'!N28</f>
        <v>0</v>
      </c>
      <c r="AB57" s="25">
        <f>(H57+I57)*'Oversize EFN and Pan EU'!O28</f>
        <v>0</v>
      </c>
      <c r="AC57" s="41">
        <f>(J57+K57)*'Oversize EFN and Pan EU'!K28*I6</f>
        <v>0</v>
      </c>
    </row>
    <row r="58" spans="1:29" x14ac:dyDescent="0.25">
      <c r="A58" s="91" t="s">
        <v>225</v>
      </c>
      <c r="B58" s="71"/>
      <c r="C58" s="72"/>
      <c r="D58" s="71"/>
      <c r="E58" s="72"/>
      <c r="F58" s="71"/>
      <c r="G58" s="72"/>
      <c r="H58" s="71"/>
      <c r="I58" s="72"/>
      <c r="J58" s="71"/>
      <c r="K58" s="72"/>
      <c r="L58" s="7"/>
      <c r="M58" s="23">
        <f>C58*('Oversize EFN and Pan EU'!J29+0.5)+B58*('Oversize local fulfilment fees'!H28+0.5)</f>
        <v>0</v>
      </c>
      <c r="N58" s="23">
        <f>E58*'Oversize EFN and Pan EU'!J29+D58*'Oversize local fulfilment fees'!I28</f>
        <v>0</v>
      </c>
      <c r="O58" s="23">
        <f>G58*'Oversize EFN and Pan EU'!J29+F58*'Oversize local fulfilment fees'!J28</f>
        <v>0</v>
      </c>
      <c r="P58" s="25">
        <f>I58*'Oversize EFN and Pan EU'!J29+H58*'Oversize local fulfilment fees'!K28</f>
        <v>0</v>
      </c>
      <c r="Q58" s="41">
        <f>(K58*'Oversize EFN and Pan EU'!I29+J58*'Oversize local fulfilment fees'!G28)*I6</f>
        <v>0</v>
      </c>
      <c r="R58" s="7"/>
      <c r="S58" s="23">
        <f>C58*'Oversize EFN and Pan EU'!J29+B58*'Oversize local fulfilment fees'!H28</f>
        <v>0</v>
      </c>
      <c r="T58" s="23">
        <f>E58*'Oversize EFN and Pan EU'!J29+D58*'Oversize local fulfilment fees'!I28</f>
        <v>0</v>
      </c>
      <c r="U58" s="23">
        <f>G58*'Oversize EFN and Pan EU'!J29+F58*'Oversize local fulfilment fees'!J28</f>
        <v>0</v>
      </c>
      <c r="V58" s="23">
        <f>I58*'Oversize EFN and Pan EU'!J29+H58*'Oversize local fulfilment fees'!K28</f>
        <v>0</v>
      </c>
      <c r="W58" s="25">
        <f>(K58*'Oversize EFN and Pan EU'!I29+J58*'Oversize local fulfilment fees'!G28)*I6</f>
        <v>0</v>
      </c>
      <c r="X58" s="7"/>
      <c r="Y58" s="23">
        <f>(B58+C58)*'Oversize EFN and Pan EU'!L29</f>
        <v>0</v>
      </c>
      <c r="Z58" s="23">
        <f>(D58+E58)*'Oversize EFN and Pan EU'!M29</f>
        <v>0</v>
      </c>
      <c r="AA58" s="23">
        <f>(F58+G58)*'Oversize EFN and Pan EU'!N29</f>
        <v>0</v>
      </c>
      <c r="AB58" s="25">
        <f>(H58+I58)*'Oversize EFN and Pan EU'!O29</f>
        <v>0</v>
      </c>
      <c r="AC58" s="41">
        <f>(J58+K58)*'Oversize EFN and Pan EU'!K29*I6</f>
        <v>0</v>
      </c>
    </row>
    <row r="59" spans="1:29" x14ac:dyDescent="0.25">
      <c r="A59" s="91" t="s">
        <v>226</v>
      </c>
      <c r="B59" s="71"/>
      <c r="C59" s="72"/>
      <c r="D59" s="71"/>
      <c r="E59" s="72"/>
      <c r="F59" s="71"/>
      <c r="G59" s="72"/>
      <c r="H59" s="71"/>
      <c r="I59" s="72"/>
      <c r="J59" s="71"/>
      <c r="K59" s="72"/>
      <c r="L59" s="7"/>
      <c r="M59" s="23">
        <f>C59*('Oversize EFN and Pan EU'!J30+0.5)+B59*('Oversize local fulfilment fees'!H29+0.5)</f>
        <v>0</v>
      </c>
      <c r="N59" s="23">
        <f>E59*'Oversize EFN and Pan EU'!J30+D59*'Oversize local fulfilment fees'!I29</f>
        <v>0</v>
      </c>
      <c r="O59" s="23">
        <f>G59*'Oversize EFN and Pan EU'!J30+F59*'Oversize local fulfilment fees'!J29</f>
        <v>0</v>
      </c>
      <c r="P59" s="25">
        <f>I59*'Oversize EFN and Pan EU'!J30+H59*'Oversize local fulfilment fees'!K29</f>
        <v>0</v>
      </c>
      <c r="Q59" s="41">
        <f>(K59*'Oversize EFN and Pan EU'!I30+J59*'Oversize local fulfilment fees'!G29)*I6</f>
        <v>0</v>
      </c>
      <c r="R59" s="7"/>
      <c r="S59" s="23">
        <f>C59*'Oversize EFN and Pan EU'!J30+B59*'Oversize local fulfilment fees'!H29</f>
        <v>0</v>
      </c>
      <c r="T59" s="23">
        <f>E59*'Oversize EFN and Pan EU'!J30+D59*'Oversize local fulfilment fees'!I29</f>
        <v>0</v>
      </c>
      <c r="U59" s="23">
        <f>G59*'Oversize EFN and Pan EU'!J30+F59*'Oversize local fulfilment fees'!J29</f>
        <v>0</v>
      </c>
      <c r="V59" s="23">
        <f>I59*'Oversize EFN and Pan EU'!J30+H59*'Oversize local fulfilment fees'!K29</f>
        <v>0</v>
      </c>
      <c r="W59" s="25">
        <f>(K59*'Oversize EFN and Pan EU'!I30+J59*'Oversize local fulfilment fees'!G29)*I6</f>
        <v>0</v>
      </c>
      <c r="X59" s="7"/>
      <c r="Y59" s="23">
        <f>(B59+C59)*'Oversize EFN and Pan EU'!L30</f>
        <v>0</v>
      </c>
      <c r="Z59" s="23">
        <f>(D59+E59)*'Oversize EFN and Pan EU'!M30</f>
        <v>0</v>
      </c>
      <c r="AA59" s="23">
        <f>(F59+G59)*'Oversize EFN and Pan EU'!N30</f>
        <v>0</v>
      </c>
      <c r="AB59" s="25">
        <f>(H59+I59)*'Oversize EFN and Pan EU'!O30</f>
        <v>0</v>
      </c>
      <c r="AC59" s="41">
        <f>(J59+K59)*'Oversize EFN and Pan EU'!K30*I6</f>
        <v>0</v>
      </c>
    </row>
    <row r="60" spans="1:29" x14ac:dyDescent="0.25">
      <c r="A60" s="91" t="s">
        <v>227</v>
      </c>
      <c r="B60" s="71"/>
      <c r="C60" s="72"/>
      <c r="D60" s="71"/>
      <c r="E60" s="72"/>
      <c r="F60" s="71"/>
      <c r="G60" s="72"/>
      <c r="H60" s="71"/>
      <c r="I60" s="72"/>
      <c r="J60" s="71"/>
      <c r="K60" s="72"/>
      <c r="L60" s="7"/>
      <c r="M60" s="23">
        <f>C60*('Oversize EFN and Pan EU'!J31+0.5)+B60*('Oversize local fulfilment fees'!H30+0.5)</f>
        <v>0</v>
      </c>
      <c r="N60" s="23">
        <f>E60*'Oversize EFN and Pan EU'!J31+D60*'Oversize local fulfilment fees'!I30</f>
        <v>0</v>
      </c>
      <c r="O60" s="23">
        <f>G60*'Oversize EFN and Pan EU'!J31+F60*'Oversize local fulfilment fees'!J30</f>
        <v>0</v>
      </c>
      <c r="P60" s="25">
        <f>I60*'Oversize EFN and Pan EU'!J31+H60*'Oversize local fulfilment fees'!K30</f>
        <v>0</v>
      </c>
      <c r="Q60" s="41">
        <f>(K60*'Oversize EFN and Pan EU'!I31+J60*'Oversize local fulfilment fees'!G30)*I6</f>
        <v>0</v>
      </c>
      <c r="R60" s="7"/>
      <c r="S60" s="23">
        <f>C60*'Oversize EFN and Pan EU'!J31+B60*'Oversize local fulfilment fees'!H30</f>
        <v>0</v>
      </c>
      <c r="T60" s="23">
        <f>E60*'Oversize EFN and Pan EU'!J31+D60*'Oversize local fulfilment fees'!I30</f>
        <v>0</v>
      </c>
      <c r="U60" s="23">
        <f>G60*'Oversize EFN and Pan EU'!J31+F60*'Oversize local fulfilment fees'!J30</f>
        <v>0</v>
      </c>
      <c r="V60" s="23">
        <f>I60*'Oversize EFN and Pan EU'!J31+H60*'Oversize local fulfilment fees'!K30</f>
        <v>0</v>
      </c>
      <c r="W60" s="25">
        <f>(K60*'Oversize EFN and Pan EU'!I31+J60*'Oversize local fulfilment fees'!G30)*I6</f>
        <v>0</v>
      </c>
      <c r="X60" s="7"/>
      <c r="Y60" s="23">
        <f>(B60+C60)*'Oversize EFN and Pan EU'!L31</f>
        <v>0</v>
      </c>
      <c r="Z60" s="23">
        <f>(D60+E60)*'Oversize EFN and Pan EU'!M31</f>
        <v>0</v>
      </c>
      <c r="AA60" s="23">
        <f>(F60+G60)*'Oversize EFN and Pan EU'!N31</f>
        <v>0</v>
      </c>
      <c r="AB60" s="25">
        <f>(H60+I60)*'Oversize EFN and Pan EU'!O31</f>
        <v>0</v>
      </c>
      <c r="AC60" s="41">
        <f>(J60+K60)*'Oversize EFN and Pan EU'!K31*I6</f>
        <v>0</v>
      </c>
    </row>
    <row r="61" spans="1:29" ht="15" thickBot="1" x14ac:dyDescent="0.3">
      <c r="A61" s="92" t="s">
        <v>228</v>
      </c>
      <c r="B61" s="73"/>
      <c r="C61" s="74"/>
      <c r="D61" s="73"/>
      <c r="E61" s="74"/>
      <c r="F61" s="73"/>
      <c r="G61" s="74"/>
      <c r="H61" s="73"/>
      <c r="I61" s="74"/>
      <c r="J61" s="73"/>
      <c r="K61" s="74"/>
      <c r="L61" s="12"/>
      <c r="M61" s="54">
        <f>C61*('Oversize EFN and Pan EU'!J32+0.5)+B61*('Oversize local fulfilment fees'!H31+0.5)</f>
        <v>0</v>
      </c>
      <c r="N61" s="54">
        <f>E61*'Oversize EFN and Pan EU'!J32+D61*'Oversize local fulfilment fees'!I31</f>
        <v>0</v>
      </c>
      <c r="O61" s="54">
        <f>G61*'Oversize EFN and Pan EU'!J32+F61*'Oversize local fulfilment fees'!J31</f>
        <v>0</v>
      </c>
      <c r="P61" s="42">
        <f>I61*'Oversize EFN and Pan EU'!J32+H61*'Oversize local fulfilment fees'!K31</f>
        <v>0</v>
      </c>
      <c r="Q61" s="42">
        <f>(K61*'Oversize EFN and Pan EU'!I32+J61*'Oversize local fulfilment fees'!G31)*I6</f>
        <v>0</v>
      </c>
      <c r="R61" s="12"/>
      <c r="S61" s="54">
        <f>C61*'Oversize EFN and Pan EU'!J32+B61*'Oversize local fulfilment fees'!H31</f>
        <v>0</v>
      </c>
      <c r="T61" s="54">
        <f>E61*'Oversize EFN and Pan EU'!J32+D61*'Oversize local fulfilment fees'!I31</f>
        <v>0</v>
      </c>
      <c r="U61" s="54">
        <f>G61*'Oversize EFN and Pan EU'!J32+F61*'Oversize local fulfilment fees'!J31</f>
        <v>0</v>
      </c>
      <c r="V61" s="54">
        <f>I61*'Oversize EFN and Pan EU'!J32+H61*'Oversize local fulfilment fees'!K31</f>
        <v>0</v>
      </c>
      <c r="W61" s="42">
        <f>(K61*'Oversize EFN and Pan EU'!I32+J61*'Oversize local fulfilment fees'!G31)*I6</f>
        <v>0</v>
      </c>
      <c r="X61" s="12"/>
      <c r="Y61" s="54">
        <f>(B61+C61)*'Oversize EFN and Pan EU'!L32</f>
        <v>0</v>
      </c>
      <c r="Z61" s="54">
        <f>(D61+E61)*'Oversize EFN and Pan EU'!M32</f>
        <v>0</v>
      </c>
      <c r="AA61" s="54">
        <f>(F61+G61)*'Oversize EFN and Pan EU'!N32</f>
        <v>0</v>
      </c>
      <c r="AB61" s="42">
        <f>(H61+I61)*'Oversize EFN and Pan EU'!O32</f>
        <v>0</v>
      </c>
      <c r="AC61" s="57">
        <f>(J61+K61)*'Oversize EFN and Pan EU'!K32*I6</f>
        <v>0</v>
      </c>
    </row>
    <row r="62" spans="1:29" s="7" customFormat="1" x14ac:dyDescent="0.25"/>
    <row r="63" spans="1:29" s="7" customFormat="1" x14ac:dyDescent="0.25"/>
    <row r="64" spans="1:29" s="7" customFormat="1" x14ac:dyDescent="0.25">
      <c r="A64" s="7" t="s">
        <v>229</v>
      </c>
    </row>
    <row r="65" spans="3:26" s="7" customFormat="1" ht="15.75" customHeight="1" x14ac:dyDescent="0.25">
      <c r="C65" s="63"/>
      <c r="D65" s="63"/>
      <c r="E65" s="63"/>
      <c r="F65" s="63"/>
      <c r="G65" s="63"/>
      <c r="H65" s="63"/>
      <c r="I65" s="63"/>
      <c r="J65" s="63"/>
      <c r="K65" s="63"/>
      <c r="L65" s="63"/>
      <c r="M65" s="63"/>
      <c r="N65" s="63"/>
      <c r="O65" s="63"/>
      <c r="P65" s="63"/>
      <c r="Q65" s="63"/>
      <c r="R65" s="63"/>
      <c r="S65" s="63"/>
      <c r="T65" s="63"/>
      <c r="Z65" s="62"/>
    </row>
    <row r="66" spans="3:26" s="7" customFormat="1" ht="14.25" customHeight="1" x14ac:dyDescent="0.25">
      <c r="C66" s="63"/>
      <c r="D66" s="63"/>
      <c r="E66" s="63"/>
      <c r="F66" s="63"/>
      <c r="G66" s="63"/>
      <c r="H66" s="63"/>
      <c r="I66" s="63"/>
      <c r="J66" s="63"/>
      <c r="K66" s="63"/>
      <c r="L66" s="63"/>
      <c r="M66" s="63"/>
      <c r="N66" s="63"/>
      <c r="O66" s="63"/>
      <c r="P66" s="63"/>
      <c r="Q66" s="63"/>
      <c r="R66" s="63"/>
      <c r="S66" s="63"/>
      <c r="T66" s="63"/>
    </row>
    <row r="67" spans="3:26" s="7" customFormat="1" ht="14.25" customHeight="1" x14ac:dyDescent="0.25">
      <c r="C67" s="63"/>
      <c r="D67" s="63"/>
      <c r="E67" s="63"/>
      <c r="F67" s="63"/>
      <c r="G67" s="63"/>
      <c r="H67" s="63"/>
      <c r="I67" s="63"/>
      <c r="J67" s="63"/>
      <c r="K67" s="63"/>
      <c r="L67" s="63"/>
      <c r="M67" s="63"/>
      <c r="N67" s="63"/>
      <c r="O67" s="63"/>
      <c r="P67" s="63"/>
      <c r="Q67" s="63"/>
      <c r="R67" s="63"/>
      <c r="S67" s="63"/>
      <c r="T67" s="63"/>
    </row>
    <row r="68" spans="3:26" s="7" customFormat="1" ht="14.25" customHeight="1" x14ac:dyDescent="0.25">
      <c r="C68" s="63"/>
      <c r="D68" s="63"/>
      <c r="E68" s="63"/>
      <c r="F68" s="63"/>
      <c r="G68" s="63"/>
      <c r="H68" s="63"/>
      <c r="I68" s="63"/>
      <c r="J68" s="63"/>
      <c r="K68" s="63"/>
      <c r="L68" s="63"/>
      <c r="M68" s="63"/>
      <c r="N68" s="63"/>
      <c r="O68" s="63"/>
      <c r="P68" s="63"/>
      <c r="Q68" s="63"/>
      <c r="R68" s="63"/>
      <c r="S68" s="63"/>
      <c r="T68" s="63"/>
    </row>
    <row r="69" spans="3:26" s="7" customFormat="1" ht="14.25" customHeight="1" x14ac:dyDescent="0.25">
      <c r="C69" s="63"/>
      <c r="D69" s="63"/>
      <c r="E69" s="63"/>
      <c r="F69" s="63"/>
      <c r="G69" s="63"/>
      <c r="H69" s="63"/>
      <c r="I69" s="63"/>
      <c r="J69" s="63"/>
      <c r="K69" s="63"/>
      <c r="L69" s="63"/>
      <c r="M69" s="63"/>
      <c r="N69" s="63"/>
      <c r="O69" s="63"/>
      <c r="P69" s="63"/>
      <c r="Q69" s="63"/>
      <c r="R69" s="63"/>
      <c r="S69" s="63"/>
      <c r="T69" s="63"/>
    </row>
    <row r="70" spans="3:26" s="7" customFormat="1" ht="14.25" customHeight="1" x14ac:dyDescent="0.25">
      <c r="C70" s="63"/>
      <c r="D70" s="63"/>
      <c r="E70" s="63"/>
      <c r="F70" s="63"/>
      <c r="G70" s="63"/>
      <c r="H70" s="63"/>
      <c r="I70" s="63"/>
      <c r="J70" s="63"/>
      <c r="K70" s="63"/>
      <c r="L70" s="63"/>
      <c r="M70" s="63"/>
      <c r="N70" s="63"/>
      <c r="O70" s="63"/>
      <c r="P70" s="63"/>
      <c r="Q70" s="63"/>
      <c r="R70" s="63"/>
      <c r="S70" s="63"/>
      <c r="T70" s="63"/>
    </row>
    <row r="71" spans="3:26" s="7" customFormat="1" ht="14.25" customHeight="1" x14ac:dyDescent="0.25">
      <c r="C71" s="63"/>
      <c r="D71" s="63"/>
      <c r="E71" s="63"/>
      <c r="F71" s="63"/>
      <c r="G71" s="63"/>
      <c r="H71" s="63"/>
      <c r="I71" s="63"/>
      <c r="J71" s="63"/>
      <c r="K71" s="63"/>
      <c r="L71" s="63"/>
      <c r="M71" s="63"/>
      <c r="N71" s="63"/>
      <c r="O71" s="63"/>
      <c r="P71" s="63"/>
      <c r="Q71" s="63"/>
      <c r="R71" s="63"/>
      <c r="S71" s="63"/>
      <c r="T71" s="63"/>
    </row>
    <row r="72" spans="3:26" s="7" customFormat="1" ht="14.25" customHeight="1" x14ac:dyDescent="0.25">
      <c r="C72" s="63"/>
      <c r="D72" s="63"/>
      <c r="E72" s="63"/>
      <c r="F72" s="63"/>
      <c r="G72" s="63"/>
      <c r="H72" s="63"/>
      <c r="I72" s="63"/>
      <c r="J72" s="63"/>
      <c r="K72" s="63"/>
      <c r="L72" s="63"/>
      <c r="M72" s="63"/>
      <c r="N72" s="63"/>
      <c r="O72" s="63"/>
      <c r="P72" s="63"/>
      <c r="Q72" s="63"/>
      <c r="R72" s="63"/>
      <c r="S72" s="63"/>
      <c r="T72" s="63"/>
    </row>
    <row r="73" spans="3:26" s="7" customFormat="1" ht="14.25" customHeight="1" x14ac:dyDescent="0.25">
      <c r="C73" s="63"/>
      <c r="D73" s="63"/>
      <c r="E73" s="63"/>
      <c r="F73" s="63"/>
      <c r="G73" s="63"/>
      <c r="H73" s="63"/>
      <c r="I73" s="63"/>
      <c r="J73" s="63"/>
      <c r="K73" s="63"/>
      <c r="L73" s="63"/>
      <c r="M73" s="63"/>
      <c r="N73" s="63"/>
      <c r="O73" s="63"/>
      <c r="P73" s="63"/>
      <c r="Q73" s="63"/>
      <c r="R73" s="63"/>
      <c r="S73" s="63"/>
      <c r="T73" s="63"/>
    </row>
    <row r="74" spans="3:26" s="7" customFormat="1" ht="14.25" customHeight="1" x14ac:dyDescent="0.25">
      <c r="C74" s="63"/>
      <c r="D74" s="63"/>
      <c r="E74" s="63"/>
      <c r="F74" s="63"/>
      <c r="G74" s="63"/>
      <c r="H74" s="63"/>
      <c r="I74" s="63"/>
      <c r="J74" s="63"/>
      <c r="K74" s="63"/>
      <c r="L74" s="63"/>
      <c r="M74" s="63"/>
      <c r="N74" s="63"/>
      <c r="O74" s="63"/>
      <c r="P74" s="63"/>
      <c r="Q74" s="63"/>
      <c r="R74" s="63"/>
      <c r="S74" s="63"/>
      <c r="T74" s="63"/>
    </row>
    <row r="75" spans="3:26" s="7" customFormat="1" ht="14.25" customHeight="1" x14ac:dyDescent="0.25">
      <c r="C75" s="63"/>
      <c r="D75" s="63"/>
      <c r="E75" s="63"/>
      <c r="F75" s="63"/>
      <c r="G75" s="63"/>
      <c r="H75" s="63"/>
      <c r="I75" s="63"/>
      <c r="J75" s="63"/>
      <c r="K75" s="63"/>
      <c r="L75" s="63"/>
      <c r="M75" s="63"/>
      <c r="N75" s="63"/>
      <c r="O75" s="63"/>
      <c r="P75" s="63"/>
      <c r="Q75" s="63"/>
      <c r="R75" s="63"/>
      <c r="S75" s="63"/>
      <c r="T75" s="63"/>
    </row>
    <row r="76" spans="3:26" s="7" customFormat="1" x14ac:dyDescent="0.25"/>
    <row r="77" spans="3:26" s="7" customFormat="1" x14ac:dyDescent="0.25"/>
    <row r="78" spans="3:26" s="7" customFormat="1" x14ac:dyDescent="0.25"/>
    <row r="79" spans="3:26" s="7" customFormat="1" x14ac:dyDescent="0.25"/>
    <row r="80" spans="3:26"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row r="226" s="7" customFormat="1" x14ac:dyDescent="0.25"/>
    <row r="227" s="7" customFormat="1" x14ac:dyDescent="0.25"/>
    <row r="228" s="7" customFormat="1" x14ac:dyDescent="0.25"/>
    <row r="229" s="7" customFormat="1" x14ac:dyDescent="0.25"/>
    <row r="230" s="7" customFormat="1" x14ac:dyDescent="0.25"/>
    <row r="231" s="7" customFormat="1" x14ac:dyDescent="0.25"/>
    <row r="232" s="7" customFormat="1" x14ac:dyDescent="0.25"/>
    <row r="233" s="7" customFormat="1" x14ac:dyDescent="0.25"/>
    <row r="234" s="7" customFormat="1" x14ac:dyDescent="0.25"/>
    <row r="235" s="7" customFormat="1" x14ac:dyDescent="0.25"/>
    <row r="236" s="7" customFormat="1" x14ac:dyDescent="0.25"/>
    <row r="237" s="7" customFormat="1" x14ac:dyDescent="0.25"/>
    <row r="238" s="7" customFormat="1" x14ac:dyDescent="0.25"/>
    <row r="239" s="7" customFormat="1" x14ac:dyDescent="0.25"/>
    <row r="240" s="7" customFormat="1" x14ac:dyDescent="0.25"/>
    <row r="241" s="7" customFormat="1" x14ac:dyDescent="0.25"/>
    <row r="242" s="7" customFormat="1" x14ac:dyDescent="0.25"/>
    <row r="243" s="7" customFormat="1" x14ac:dyDescent="0.25"/>
    <row r="244" s="7" customFormat="1" x14ac:dyDescent="0.25"/>
    <row r="245" s="7" customFormat="1" x14ac:dyDescent="0.25"/>
    <row r="246" s="7" customFormat="1" x14ac:dyDescent="0.25"/>
    <row r="247" s="7" customFormat="1" x14ac:dyDescent="0.25"/>
    <row r="248" s="7" customFormat="1" x14ac:dyDescent="0.25"/>
    <row r="249" s="7" customFormat="1" x14ac:dyDescent="0.25"/>
    <row r="250" s="7" customFormat="1" x14ac:dyDescent="0.25"/>
    <row r="251" s="7" customFormat="1" x14ac:dyDescent="0.25"/>
    <row r="252" s="7" customFormat="1" x14ac:dyDescent="0.25"/>
    <row r="253" s="7" customFormat="1" x14ac:dyDescent="0.25"/>
    <row r="254" s="7" customFormat="1" x14ac:dyDescent="0.25"/>
    <row r="255" s="7" customFormat="1" x14ac:dyDescent="0.25"/>
    <row r="256" s="7" customFormat="1" x14ac:dyDescent="0.25"/>
    <row r="257" s="7" customFormat="1" x14ac:dyDescent="0.25"/>
    <row r="258" s="7" customFormat="1" x14ac:dyDescent="0.25"/>
    <row r="259" s="7" customFormat="1" x14ac:dyDescent="0.25"/>
    <row r="260" s="7" customFormat="1" x14ac:dyDescent="0.25"/>
    <row r="261" s="7" customFormat="1" x14ac:dyDescent="0.25"/>
    <row r="262" s="7" customFormat="1" x14ac:dyDescent="0.25"/>
    <row r="263" s="7" customFormat="1" x14ac:dyDescent="0.25"/>
    <row r="264" s="7" customFormat="1" x14ac:dyDescent="0.25"/>
    <row r="265" s="7" customFormat="1" x14ac:dyDescent="0.25"/>
    <row r="266" s="7" customFormat="1" x14ac:dyDescent="0.25"/>
    <row r="267" s="7" customFormat="1" x14ac:dyDescent="0.25"/>
    <row r="268" s="7" customFormat="1" x14ac:dyDescent="0.25"/>
    <row r="269" s="7" customFormat="1" x14ac:dyDescent="0.25"/>
    <row r="270" s="7" customFormat="1" x14ac:dyDescent="0.25"/>
    <row r="271" s="7" customFormat="1" x14ac:dyDescent="0.25"/>
    <row r="272" s="7" customFormat="1" x14ac:dyDescent="0.25"/>
    <row r="273" s="7" customFormat="1" x14ac:dyDescent="0.25"/>
    <row r="274" s="7" customFormat="1" x14ac:dyDescent="0.25"/>
    <row r="275" s="7" customFormat="1" x14ac:dyDescent="0.25"/>
    <row r="276" s="7" customFormat="1" x14ac:dyDescent="0.25"/>
    <row r="277" s="7" customFormat="1" x14ac:dyDescent="0.25"/>
    <row r="278" s="7" customFormat="1" x14ac:dyDescent="0.25"/>
    <row r="279" s="7" customFormat="1" x14ac:dyDescent="0.25"/>
    <row r="280" s="7" customFormat="1" x14ac:dyDescent="0.25"/>
    <row r="281" s="7" customFormat="1" x14ac:dyDescent="0.25"/>
    <row r="282" s="7" customFormat="1" x14ac:dyDescent="0.25"/>
    <row r="283" s="7" customFormat="1" x14ac:dyDescent="0.25"/>
    <row r="284" s="7" customFormat="1" x14ac:dyDescent="0.25"/>
    <row r="285" s="7" customFormat="1" x14ac:dyDescent="0.25"/>
    <row r="286" s="7" customFormat="1" x14ac:dyDescent="0.25"/>
    <row r="287" s="7" customFormat="1" x14ac:dyDescent="0.25"/>
    <row r="288" s="7" customFormat="1" x14ac:dyDescent="0.25"/>
    <row r="289" s="7" customFormat="1" x14ac:dyDescent="0.25"/>
    <row r="290" s="7" customFormat="1" x14ac:dyDescent="0.25"/>
    <row r="291" s="7" customFormat="1" x14ac:dyDescent="0.25"/>
    <row r="292" s="7" customFormat="1" x14ac:dyDescent="0.25"/>
    <row r="293" s="7" customFormat="1" x14ac:dyDescent="0.25"/>
    <row r="294" s="7" customFormat="1" x14ac:dyDescent="0.25"/>
    <row r="295" s="7" customFormat="1" x14ac:dyDescent="0.25"/>
    <row r="296" s="7" customFormat="1" x14ac:dyDescent="0.25"/>
    <row r="297" s="7" customFormat="1" x14ac:dyDescent="0.25"/>
    <row r="298" s="7" customFormat="1" x14ac:dyDescent="0.25"/>
    <row r="299" s="7" customFormat="1" x14ac:dyDescent="0.25"/>
    <row r="300" s="7" customFormat="1" x14ac:dyDescent="0.25"/>
    <row r="301" s="7" customFormat="1" x14ac:dyDescent="0.25"/>
    <row r="302" s="7" customFormat="1" x14ac:dyDescent="0.25"/>
    <row r="303" s="7" customFormat="1" x14ac:dyDescent="0.25"/>
    <row r="304" s="7" customFormat="1" x14ac:dyDescent="0.25"/>
    <row r="305" s="7" customFormat="1" x14ac:dyDescent="0.25"/>
    <row r="306" s="7" customFormat="1" x14ac:dyDescent="0.25"/>
    <row r="307" s="7" customFormat="1" x14ac:dyDescent="0.25"/>
    <row r="308" s="7" customFormat="1" x14ac:dyDescent="0.25"/>
    <row r="309" s="7" customFormat="1" x14ac:dyDescent="0.25"/>
    <row r="310" s="7" customFormat="1" x14ac:dyDescent="0.25"/>
    <row r="311" s="7" customFormat="1" x14ac:dyDescent="0.25"/>
    <row r="312" s="7" customFormat="1" x14ac:dyDescent="0.25"/>
    <row r="313" s="7" customFormat="1" x14ac:dyDescent="0.25"/>
    <row r="314" s="7" customFormat="1" x14ac:dyDescent="0.25"/>
    <row r="315" s="7" customFormat="1" x14ac:dyDescent="0.25"/>
    <row r="316" s="7" customFormat="1" x14ac:dyDescent="0.25"/>
    <row r="317" s="7" customFormat="1" x14ac:dyDescent="0.25"/>
    <row r="318" s="7" customFormat="1" x14ac:dyDescent="0.25"/>
    <row r="319" s="7" customFormat="1" x14ac:dyDescent="0.25"/>
    <row r="320" s="7" customFormat="1" x14ac:dyDescent="0.25"/>
    <row r="321" s="7" customFormat="1" x14ac:dyDescent="0.25"/>
    <row r="322" s="7" customFormat="1" x14ac:dyDescent="0.25"/>
    <row r="323" s="7" customFormat="1" x14ac:dyDescent="0.25"/>
    <row r="324" s="7" customFormat="1" x14ac:dyDescent="0.25"/>
    <row r="325" s="7" customFormat="1" x14ac:dyDescent="0.25"/>
    <row r="326" s="7" customFormat="1" x14ac:dyDescent="0.25"/>
    <row r="327" s="7" customFormat="1" x14ac:dyDescent="0.25"/>
    <row r="328" s="7" customFormat="1" x14ac:dyDescent="0.25"/>
    <row r="329" s="7" customFormat="1" x14ac:dyDescent="0.25"/>
    <row r="330" s="7" customFormat="1" x14ac:dyDescent="0.25"/>
    <row r="331" s="7" customFormat="1" x14ac:dyDescent="0.25"/>
    <row r="332" s="7" customFormat="1" x14ac:dyDescent="0.25"/>
    <row r="333" s="7" customFormat="1" x14ac:dyDescent="0.25"/>
    <row r="334" s="7" customFormat="1" x14ac:dyDescent="0.25"/>
    <row r="335" s="7" customFormat="1" x14ac:dyDescent="0.25"/>
    <row r="336" s="7" customFormat="1" x14ac:dyDescent="0.25"/>
    <row r="337" s="7" customFormat="1" x14ac:dyDescent="0.25"/>
    <row r="338" s="7" customFormat="1" x14ac:dyDescent="0.25"/>
    <row r="339" s="7" customFormat="1" x14ac:dyDescent="0.25"/>
    <row r="340" s="7" customFormat="1" x14ac:dyDescent="0.25"/>
    <row r="341" s="7" customFormat="1" x14ac:dyDescent="0.25"/>
    <row r="342" s="7" customFormat="1" x14ac:dyDescent="0.25"/>
    <row r="343" s="7" customFormat="1" x14ac:dyDescent="0.25"/>
    <row r="344" s="7" customFormat="1" x14ac:dyDescent="0.25"/>
    <row r="345" s="7" customFormat="1" x14ac:dyDescent="0.25"/>
    <row r="346" s="7" customFormat="1" x14ac:dyDescent="0.25"/>
    <row r="347" s="7" customFormat="1" x14ac:dyDescent="0.25"/>
    <row r="348" s="7" customFormat="1" x14ac:dyDescent="0.25"/>
    <row r="349" s="7" customFormat="1" x14ac:dyDescent="0.25"/>
    <row r="350" s="7" customFormat="1" x14ac:dyDescent="0.25"/>
    <row r="351" s="7" customFormat="1" x14ac:dyDescent="0.25"/>
    <row r="352" s="7" customFormat="1" x14ac:dyDescent="0.25"/>
    <row r="353" s="7" customFormat="1" x14ac:dyDescent="0.25"/>
    <row r="354" s="7" customFormat="1" x14ac:dyDescent="0.25"/>
    <row r="355" s="7" customFormat="1" x14ac:dyDescent="0.25"/>
    <row r="356" s="7" customFormat="1" x14ac:dyDescent="0.25"/>
    <row r="357" s="7" customFormat="1" x14ac:dyDescent="0.25"/>
    <row r="358" s="7" customFormat="1" x14ac:dyDescent="0.25"/>
    <row r="359" s="7" customFormat="1" x14ac:dyDescent="0.25"/>
    <row r="360" s="7" customFormat="1" x14ac:dyDescent="0.25"/>
    <row r="361" s="7" customFormat="1" x14ac:dyDescent="0.25"/>
    <row r="362" s="7" customFormat="1" x14ac:dyDescent="0.25"/>
    <row r="363" s="7" customFormat="1" x14ac:dyDescent="0.25"/>
    <row r="364" s="7" customFormat="1" x14ac:dyDescent="0.25"/>
    <row r="365" s="7" customFormat="1" x14ac:dyDescent="0.25"/>
    <row r="366" s="7" customFormat="1" x14ac:dyDescent="0.25"/>
    <row r="367" s="7" customFormat="1" x14ac:dyDescent="0.25"/>
    <row r="368" s="7" customFormat="1" x14ac:dyDescent="0.25"/>
    <row r="369" s="7" customFormat="1" x14ac:dyDescent="0.25"/>
    <row r="370" s="7" customFormat="1" x14ac:dyDescent="0.25"/>
    <row r="371" s="7" customFormat="1" x14ac:dyDescent="0.25"/>
    <row r="372" s="7" customFormat="1" x14ac:dyDescent="0.25"/>
    <row r="373" s="7" customFormat="1" x14ac:dyDescent="0.25"/>
    <row r="374" s="7" customFormat="1" x14ac:dyDescent="0.25"/>
    <row r="375" s="7" customFormat="1" x14ac:dyDescent="0.25"/>
    <row r="376" s="7" customFormat="1" x14ac:dyDescent="0.25"/>
    <row r="377" s="7" customFormat="1" x14ac:dyDescent="0.25"/>
    <row r="378" s="7" customFormat="1" x14ac:dyDescent="0.25"/>
    <row r="379" s="7" customFormat="1" x14ac:dyDescent="0.25"/>
    <row r="380" s="7" customFormat="1" x14ac:dyDescent="0.25"/>
    <row r="381" s="7" customFormat="1" x14ac:dyDescent="0.25"/>
    <row r="382" s="7" customFormat="1" x14ac:dyDescent="0.25"/>
    <row r="383" s="7" customFormat="1" x14ac:dyDescent="0.25"/>
    <row r="384" s="7" customFormat="1" x14ac:dyDescent="0.25"/>
    <row r="385" s="7" customFormat="1" x14ac:dyDescent="0.25"/>
    <row r="386" s="7" customFormat="1" x14ac:dyDescent="0.25"/>
    <row r="387" s="7" customFormat="1" x14ac:dyDescent="0.25"/>
    <row r="388" s="7" customFormat="1" x14ac:dyDescent="0.25"/>
    <row r="389" s="7" customFormat="1" x14ac:dyDescent="0.25"/>
    <row r="390" s="7" customFormat="1" x14ac:dyDescent="0.25"/>
    <row r="391" s="7" customFormat="1" x14ac:dyDescent="0.25"/>
    <row r="392" s="7" customFormat="1" x14ac:dyDescent="0.25"/>
    <row r="393" s="7" customFormat="1" x14ac:dyDescent="0.25"/>
    <row r="394" s="7" customFormat="1" x14ac:dyDescent="0.25"/>
    <row r="395" s="7" customFormat="1" x14ac:dyDescent="0.25"/>
    <row r="396" s="7" customFormat="1" x14ac:dyDescent="0.25"/>
    <row r="397" s="7" customFormat="1" x14ac:dyDescent="0.25"/>
    <row r="398" s="7" customFormat="1" x14ac:dyDescent="0.25"/>
    <row r="399" s="7" customFormat="1" x14ac:dyDescent="0.25"/>
    <row r="400" s="7" customFormat="1" x14ac:dyDescent="0.25"/>
    <row r="401" s="7" customFormat="1" x14ac:dyDescent="0.25"/>
    <row r="402" s="7" customFormat="1" x14ac:dyDescent="0.25"/>
    <row r="403" s="7" customFormat="1" x14ac:dyDescent="0.25"/>
    <row r="404" s="7" customFormat="1" x14ac:dyDescent="0.25"/>
    <row r="405" s="7" customFormat="1" x14ac:dyDescent="0.25"/>
    <row r="406" s="7" customFormat="1" x14ac:dyDescent="0.25"/>
    <row r="407" s="7" customFormat="1" x14ac:dyDescent="0.25"/>
    <row r="408" s="7" customFormat="1" x14ac:dyDescent="0.25"/>
    <row r="409" s="7" customFormat="1" x14ac:dyDescent="0.25"/>
    <row r="410" s="7" customFormat="1" x14ac:dyDescent="0.25"/>
    <row r="411" s="7" customFormat="1" x14ac:dyDescent="0.25"/>
    <row r="412" s="7" customFormat="1" x14ac:dyDescent="0.25"/>
    <row r="413" s="7" customFormat="1" x14ac:dyDescent="0.25"/>
    <row r="414" s="7" customFormat="1" x14ac:dyDescent="0.25"/>
    <row r="415" s="7" customFormat="1" x14ac:dyDescent="0.25"/>
    <row r="416" s="7" customFormat="1" x14ac:dyDescent="0.25"/>
    <row r="417" s="7" customFormat="1" x14ac:dyDescent="0.25"/>
    <row r="418" s="7" customFormat="1" x14ac:dyDescent="0.25"/>
    <row r="419" s="7" customFormat="1" x14ac:dyDescent="0.25"/>
    <row r="420" s="7" customFormat="1" x14ac:dyDescent="0.25"/>
    <row r="421" s="7" customFormat="1" x14ac:dyDescent="0.25"/>
    <row r="422" s="7" customFormat="1" x14ac:dyDescent="0.25"/>
    <row r="423" s="7" customFormat="1" x14ac:dyDescent="0.25"/>
    <row r="424" s="7" customFormat="1" x14ac:dyDescent="0.25"/>
    <row r="425" s="7" customFormat="1" x14ac:dyDescent="0.25"/>
    <row r="426" s="7" customFormat="1" x14ac:dyDescent="0.25"/>
    <row r="427" s="7" customFormat="1" x14ac:dyDescent="0.25"/>
    <row r="428" s="7" customFormat="1" x14ac:dyDescent="0.25"/>
    <row r="429" s="7" customFormat="1" x14ac:dyDescent="0.25"/>
    <row r="430" s="7" customFormat="1" x14ac:dyDescent="0.25"/>
    <row r="431" s="7" customFormat="1" x14ac:dyDescent="0.25"/>
    <row r="432" s="7" customFormat="1" x14ac:dyDescent="0.25"/>
    <row r="433" s="7" customFormat="1" x14ac:dyDescent="0.25"/>
    <row r="434" s="7" customFormat="1" x14ac:dyDescent="0.25"/>
    <row r="435" s="7" customFormat="1" x14ac:dyDescent="0.25"/>
    <row r="436" s="7" customFormat="1" x14ac:dyDescent="0.25"/>
    <row r="437" s="7" customFormat="1" x14ac:dyDescent="0.25"/>
    <row r="438" s="7" customFormat="1" x14ac:dyDescent="0.25"/>
    <row r="439" s="7" customFormat="1" x14ac:dyDescent="0.25"/>
    <row r="440" s="7" customFormat="1" x14ac:dyDescent="0.25"/>
    <row r="441" s="7" customFormat="1" x14ac:dyDescent="0.25"/>
    <row r="442" s="7" customFormat="1" x14ac:dyDescent="0.25"/>
    <row r="443" s="7" customFormat="1" x14ac:dyDescent="0.25"/>
    <row r="444" s="7" customFormat="1" x14ac:dyDescent="0.25"/>
    <row r="445" s="7" customFormat="1" x14ac:dyDescent="0.25"/>
    <row r="446" s="7" customFormat="1" x14ac:dyDescent="0.25"/>
    <row r="447" s="7" customFormat="1" x14ac:dyDescent="0.25"/>
    <row r="448" s="7" customFormat="1" x14ac:dyDescent="0.25"/>
    <row r="449" s="7" customFormat="1" x14ac:dyDescent="0.25"/>
    <row r="450" s="7" customFormat="1" x14ac:dyDescent="0.25"/>
    <row r="451" s="7" customFormat="1" x14ac:dyDescent="0.25"/>
    <row r="452" s="7" customFormat="1" x14ac:dyDescent="0.25"/>
    <row r="453" s="7" customFormat="1" x14ac:dyDescent="0.25"/>
    <row r="454" s="7" customFormat="1" x14ac:dyDescent="0.25"/>
    <row r="455" s="7" customFormat="1" x14ac:dyDescent="0.25"/>
    <row r="456" s="7" customFormat="1" x14ac:dyDescent="0.25"/>
    <row r="457" s="7" customFormat="1" x14ac:dyDescent="0.25"/>
    <row r="458" s="7" customFormat="1" x14ac:dyDescent="0.25"/>
    <row r="459" s="7" customFormat="1" x14ac:dyDescent="0.25"/>
    <row r="460" s="7" customFormat="1" x14ac:dyDescent="0.25"/>
    <row r="461" s="7" customFormat="1" x14ac:dyDescent="0.25"/>
    <row r="462" s="7" customFormat="1" x14ac:dyDescent="0.25"/>
    <row r="463" s="7" customFormat="1" x14ac:dyDescent="0.25"/>
    <row r="464" s="7" customFormat="1" x14ac:dyDescent="0.25"/>
    <row r="465" s="7" customFormat="1" x14ac:dyDescent="0.25"/>
    <row r="466" s="7" customFormat="1" x14ac:dyDescent="0.25"/>
    <row r="467" s="7" customFormat="1" x14ac:dyDescent="0.25"/>
    <row r="468" s="7" customFormat="1" x14ac:dyDescent="0.25"/>
    <row r="469" s="7" customFormat="1" x14ac:dyDescent="0.25"/>
    <row r="470" s="7" customFormat="1" x14ac:dyDescent="0.25"/>
    <row r="471" s="7" customFormat="1" x14ac:dyDescent="0.25"/>
    <row r="472" s="7" customFormat="1" x14ac:dyDescent="0.25"/>
    <row r="473" s="7" customFormat="1" x14ac:dyDescent="0.25"/>
    <row r="474" s="7" customFormat="1" x14ac:dyDescent="0.25"/>
    <row r="475" s="7" customFormat="1" x14ac:dyDescent="0.25"/>
    <row r="476" s="7" customFormat="1" x14ac:dyDescent="0.25"/>
    <row r="477" s="7" customFormat="1" x14ac:dyDescent="0.25"/>
    <row r="478" s="7" customFormat="1" x14ac:dyDescent="0.25"/>
    <row r="479" s="7" customFormat="1" x14ac:dyDescent="0.25"/>
    <row r="480" s="7" customFormat="1" x14ac:dyDescent="0.25"/>
    <row r="481" s="7" customFormat="1" x14ac:dyDescent="0.25"/>
    <row r="482" s="7" customFormat="1" x14ac:dyDescent="0.25"/>
    <row r="483" s="7" customFormat="1" x14ac:dyDescent="0.25"/>
    <row r="484" s="7" customFormat="1" x14ac:dyDescent="0.25"/>
    <row r="485" s="7" customFormat="1" x14ac:dyDescent="0.25"/>
    <row r="486" s="7" customFormat="1" x14ac:dyDescent="0.25"/>
    <row r="487" s="7" customFormat="1" x14ac:dyDescent="0.25"/>
    <row r="488" s="7" customFormat="1" x14ac:dyDescent="0.25"/>
    <row r="489" s="7" customFormat="1" x14ac:dyDescent="0.25"/>
    <row r="490" s="7" customFormat="1" x14ac:dyDescent="0.25"/>
    <row r="491" s="7" customFormat="1" x14ac:dyDescent="0.25"/>
    <row r="492" s="7" customFormat="1" x14ac:dyDescent="0.25"/>
    <row r="493" s="7" customFormat="1" x14ac:dyDescent="0.25"/>
    <row r="494" s="7" customFormat="1" x14ac:dyDescent="0.25"/>
    <row r="495" s="7" customFormat="1" x14ac:dyDescent="0.25"/>
    <row r="496" s="7" customFormat="1" x14ac:dyDescent="0.25"/>
    <row r="497" s="7" customFormat="1" x14ac:dyDescent="0.25"/>
    <row r="498" s="7" customFormat="1" x14ac:dyDescent="0.25"/>
    <row r="499" s="7" customFormat="1" x14ac:dyDescent="0.25"/>
    <row r="500" s="7" customFormat="1" x14ac:dyDescent="0.25"/>
    <row r="501" s="7" customFormat="1" x14ac:dyDescent="0.25"/>
  </sheetData>
  <mergeCells count="18">
    <mergeCell ref="C13:K13"/>
    <mergeCell ref="M12:Q12"/>
    <mergeCell ref="S12:W12"/>
    <mergeCell ref="Y12:AC12"/>
    <mergeCell ref="A1:AC1"/>
    <mergeCell ref="P4:AC7"/>
    <mergeCell ref="I6:K6"/>
    <mergeCell ref="P9:AC9"/>
    <mergeCell ref="C11:K11"/>
    <mergeCell ref="M11:Q11"/>
    <mergeCell ref="S11:W11"/>
    <mergeCell ref="Y11:AC11"/>
    <mergeCell ref="M3:O7"/>
    <mergeCell ref="B14:C14"/>
    <mergeCell ref="D14:E14"/>
    <mergeCell ref="F14:G14"/>
    <mergeCell ref="H14:I14"/>
    <mergeCell ref="J14:K14"/>
  </mergeCells>
  <hyperlinks>
    <hyperlink ref="M3" r:id="rId1" display="&lt;-- bei Steuerberater anfragen (oder mit fbahero* automatisieren)" xr:uid="{B910E977-E13A-4B13-9625-E63263E49B58}"/>
    <hyperlink ref="M3:O7" r:id="rId2" display="&lt;--Contact us and  automate the process with hellotax!" xr:uid="{B0D14E92-62E3-4E8C-8216-FA9B82926FC8}"/>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E5565-4EE8-4637-85CC-77B1B313D8C6}">
  <dimension ref="A1:O94"/>
  <sheetViews>
    <sheetView zoomScale="75" workbookViewId="0">
      <selection activeCell="H7" sqref="H7"/>
    </sheetView>
  </sheetViews>
  <sheetFormatPr baseColWidth="10" defaultColWidth="9.140625" defaultRowHeight="15" x14ac:dyDescent="0.25"/>
  <sheetData>
    <row r="1" spans="1:15" ht="23.25" x14ac:dyDescent="0.25">
      <c r="A1" s="1" t="s">
        <v>0</v>
      </c>
    </row>
    <row r="3" spans="1:15" ht="14.65" customHeight="1" x14ac:dyDescent="0.25">
      <c r="A3" s="127" t="s">
        <v>1</v>
      </c>
      <c r="B3" s="128"/>
      <c r="C3" s="128"/>
      <c r="D3" s="128"/>
      <c r="E3" s="128"/>
      <c r="F3" s="128"/>
      <c r="G3" s="128"/>
      <c r="H3" s="128"/>
      <c r="I3" s="128"/>
      <c r="J3" s="128"/>
      <c r="K3" s="128"/>
      <c r="L3" s="128"/>
      <c r="M3" s="128"/>
      <c r="N3" s="128"/>
      <c r="O3" s="129"/>
    </row>
    <row r="4" spans="1:15" ht="16.350000000000001" customHeight="1" thickBot="1" x14ac:dyDescent="0.3">
      <c r="A4" s="2"/>
      <c r="B4" s="126" t="s">
        <v>158</v>
      </c>
      <c r="C4" s="126"/>
      <c r="D4" s="126"/>
      <c r="E4" s="126"/>
      <c r="F4" s="126"/>
      <c r="G4" s="126"/>
      <c r="H4" s="126"/>
      <c r="I4" s="126"/>
      <c r="J4" s="126"/>
      <c r="K4" s="126"/>
      <c r="L4" s="130" t="s">
        <v>161</v>
      </c>
      <c r="M4" s="131"/>
      <c r="N4" s="131"/>
      <c r="O4" s="132"/>
    </row>
    <row r="5" spans="1:15" ht="29.1" customHeight="1" x14ac:dyDescent="0.25">
      <c r="A5" s="2"/>
      <c r="B5" s="133" t="s">
        <v>2</v>
      </c>
      <c r="C5" s="134"/>
      <c r="D5" s="134"/>
      <c r="E5" s="134"/>
      <c r="F5" s="135"/>
      <c r="G5" s="134" t="s">
        <v>3</v>
      </c>
      <c r="H5" s="134"/>
      <c r="I5" s="134"/>
      <c r="J5" s="134"/>
      <c r="K5" s="136"/>
      <c r="L5" s="133" t="s">
        <v>2</v>
      </c>
      <c r="M5" s="135"/>
      <c r="N5" s="134" t="s">
        <v>3</v>
      </c>
      <c r="O5" s="136"/>
    </row>
    <row r="6" spans="1:15" ht="30" x14ac:dyDescent="0.25">
      <c r="A6" s="2"/>
      <c r="B6" s="44" t="s">
        <v>4</v>
      </c>
      <c r="C6" s="28" t="s">
        <v>160</v>
      </c>
      <c r="D6" s="28" t="s">
        <v>5</v>
      </c>
      <c r="E6" s="28" t="s">
        <v>6</v>
      </c>
      <c r="F6" s="29" t="s">
        <v>7</v>
      </c>
      <c r="G6" s="28" t="s">
        <v>4</v>
      </c>
      <c r="H6" s="28" t="s">
        <v>160</v>
      </c>
      <c r="I6" s="28" t="s">
        <v>5</v>
      </c>
      <c r="J6" s="28" t="s">
        <v>6</v>
      </c>
      <c r="K6" s="45" t="s">
        <v>7</v>
      </c>
      <c r="L6" s="44" t="s">
        <v>4</v>
      </c>
      <c r="M6" s="29" t="s">
        <v>8</v>
      </c>
      <c r="N6" s="28" t="s">
        <v>4</v>
      </c>
      <c r="O6" s="45" t="s">
        <v>8</v>
      </c>
    </row>
    <row r="7" spans="1:15" ht="45" x14ac:dyDescent="0.25">
      <c r="A7" s="2" t="s">
        <v>9</v>
      </c>
      <c r="B7" s="44" t="s">
        <v>10</v>
      </c>
      <c r="C7" s="30">
        <v>1.54</v>
      </c>
      <c r="D7" s="30">
        <v>2.11</v>
      </c>
      <c r="E7" s="30">
        <v>2.44</v>
      </c>
      <c r="F7" s="31">
        <v>2.0099999999999998</v>
      </c>
      <c r="G7" s="43">
        <v>1.35</v>
      </c>
      <c r="H7" s="30">
        <v>1.63</v>
      </c>
      <c r="I7" s="30">
        <v>2.2400000000000002</v>
      </c>
      <c r="J7" s="30">
        <v>2.59</v>
      </c>
      <c r="K7" s="46">
        <v>2.13</v>
      </c>
      <c r="L7" s="44" t="s">
        <v>11</v>
      </c>
      <c r="M7" s="31">
        <v>3.59</v>
      </c>
      <c r="N7" s="43">
        <v>3.71</v>
      </c>
      <c r="O7" s="46">
        <v>4.13</v>
      </c>
    </row>
    <row r="8" spans="1:15" ht="45" x14ac:dyDescent="0.25">
      <c r="A8" s="2" t="s">
        <v>12</v>
      </c>
      <c r="B8" s="44" t="s">
        <v>13</v>
      </c>
      <c r="C8" s="30">
        <v>1.69</v>
      </c>
      <c r="D8" s="30">
        <v>2.2400000000000002</v>
      </c>
      <c r="E8" s="30">
        <v>2.57</v>
      </c>
      <c r="F8" s="31">
        <v>2.33</v>
      </c>
      <c r="G8" s="43">
        <v>1.48</v>
      </c>
      <c r="H8" s="30">
        <v>1.79</v>
      </c>
      <c r="I8" s="30">
        <v>2.37</v>
      </c>
      <c r="J8" s="30">
        <v>2.72</v>
      </c>
      <c r="K8" s="46">
        <v>2.37</v>
      </c>
      <c r="L8" s="44" t="s">
        <v>14</v>
      </c>
      <c r="M8" s="31">
        <v>3.74</v>
      </c>
      <c r="N8" s="43">
        <v>3.86</v>
      </c>
      <c r="O8" s="46">
        <v>4.3</v>
      </c>
    </row>
    <row r="9" spans="1:15" ht="45" x14ac:dyDescent="0.25">
      <c r="A9" s="2" t="s">
        <v>15</v>
      </c>
      <c r="B9" s="44" t="s">
        <v>16</v>
      </c>
      <c r="C9" s="30">
        <v>1.82</v>
      </c>
      <c r="D9" s="30">
        <v>2.83</v>
      </c>
      <c r="E9" s="30">
        <v>2.89</v>
      </c>
      <c r="F9" s="31">
        <v>2.61</v>
      </c>
      <c r="G9" s="43">
        <v>1.63</v>
      </c>
      <c r="H9" s="30">
        <v>1.92</v>
      </c>
      <c r="I9" s="30">
        <v>3</v>
      </c>
      <c r="J9" s="30">
        <v>3.01</v>
      </c>
      <c r="K9" s="46">
        <v>2.65</v>
      </c>
      <c r="L9" s="44" t="s">
        <v>18</v>
      </c>
      <c r="M9" s="31">
        <v>4</v>
      </c>
      <c r="N9" s="43">
        <v>4.1399999999999997</v>
      </c>
      <c r="O9" s="46">
        <v>4.5999999999999996</v>
      </c>
    </row>
    <row r="10" spans="1:15" ht="45" x14ac:dyDescent="0.25">
      <c r="A10" s="2" t="s">
        <v>19</v>
      </c>
      <c r="B10" s="44" t="s">
        <v>17</v>
      </c>
      <c r="C10" s="30">
        <v>1.95</v>
      </c>
      <c r="D10" s="30">
        <v>3.37</v>
      </c>
      <c r="E10" s="30">
        <v>3.14</v>
      </c>
      <c r="F10" s="31">
        <v>2.82</v>
      </c>
      <c r="G10" s="43">
        <v>1.73</v>
      </c>
      <c r="H10" s="30">
        <v>2.04</v>
      </c>
      <c r="I10" s="30">
        <v>3.37</v>
      </c>
      <c r="J10" s="30">
        <v>3.19</v>
      </c>
      <c r="K10" s="46">
        <v>2.85</v>
      </c>
      <c r="L10" s="44" t="s">
        <v>20</v>
      </c>
      <c r="M10" s="31">
        <v>4.0599999999999996</v>
      </c>
      <c r="N10" s="43">
        <v>4.2</v>
      </c>
      <c r="O10" s="46">
        <v>4.67</v>
      </c>
    </row>
    <row r="11" spans="1:15" ht="45" x14ac:dyDescent="0.25">
      <c r="A11" s="2" t="s">
        <v>21</v>
      </c>
      <c r="B11" s="44" t="s">
        <v>22</v>
      </c>
      <c r="C11" s="30">
        <v>2.34</v>
      </c>
      <c r="D11" s="30">
        <v>3.95</v>
      </c>
      <c r="E11" s="30">
        <v>3.34</v>
      </c>
      <c r="F11" s="31">
        <v>2.93</v>
      </c>
      <c r="G11" s="43">
        <v>2.17</v>
      </c>
      <c r="H11" s="30">
        <v>2.4</v>
      </c>
      <c r="I11" s="30">
        <v>3.95</v>
      </c>
      <c r="J11" s="30">
        <v>3.44</v>
      </c>
      <c r="K11" s="46">
        <v>2.97</v>
      </c>
      <c r="L11" s="44" t="s">
        <v>23</v>
      </c>
      <c r="M11" s="31">
        <v>4.5</v>
      </c>
      <c r="N11" s="43">
        <v>4.5</v>
      </c>
      <c r="O11" s="46">
        <v>5</v>
      </c>
    </row>
    <row r="12" spans="1:15" ht="45" x14ac:dyDescent="0.25">
      <c r="A12" s="2" t="s">
        <v>24</v>
      </c>
      <c r="B12" s="44" t="s">
        <v>25</v>
      </c>
      <c r="C12" s="30">
        <v>2.39</v>
      </c>
      <c r="D12" s="30">
        <v>4.1900000000000004</v>
      </c>
      <c r="E12" s="30">
        <v>3.4</v>
      </c>
      <c r="F12" s="31">
        <v>2.76</v>
      </c>
      <c r="G12" s="43">
        <v>2.14</v>
      </c>
      <c r="H12" s="30">
        <v>2.5299999999999998</v>
      </c>
      <c r="I12" s="30">
        <v>3.94</v>
      </c>
      <c r="J12" s="30">
        <v>3.52</v>
      </c>
      <c r="K12" s="46">
        <v>2.82</v>
      </c>
      <c r="L12" s="44" t="s">
        <v>27</v>
      </c>
      <c r="M12" s="31">
        <v>4.6100000000000003</v>
      </c>
      <c r="N12" s="43">
        <v>4.5199999999999996</v>
      </c>
      <c r="O12" s="46">
        <v>5.0199999999999996</v>
      </c>
    </row>
    <row r="13" spans="1:15" ht="45" x14ac:dyDescent="0.25">
      <c r="A13" s="2" t="s">
        <v>28</v>
      </c>
      <c r="B13" s="44" t="s">
        <v>26</v>
      </c>
      <c r="C13" s="30">
        <v>2.65</v>
      </c>
      <c r="D13" s="30">
        <v>4.88</v>
      </c>
      <c r="E13" s="30">
        <v>3.78</v>
      </c>
      <c r="F13" s="31">
        <v>3.19</v>
      </c>
      <c r="G13" s="43">
        <v>2.27</v>
      </c>
      <c r="H13" s="30">
        <v>2.81</v>
      </c>
      <c r="I13" s="30">
        <v>4.59</v>
      </c>
      <c r="J13" s="30">
        <v>3.94</v>
      </c>
      <c r="K13" s="46">
        <v>3.3</v>
      </c>
      <c r="L13" s="44" t="s">
        <v>29</v>
      </c>
      <c r="M13" s="31">
        <v>5.65</v>
      </c>
      <c r="N13" s="43">
        <v>5.52</v>
      </c>
      <c r="O13" s="46">
        <v>6.13</v>
      </c>
    </row>
    <row r="14" spans="1:15" ht="45" x14ac:dyDescent="0.25">
      <c r="A14" s="2" t="s">
        <v>30</v>
      </c>
      <c r="B14" s="44" t="s">
        <v>31</v>
      </c>
      <c r="C14" s="30">
        <v>3.08</v>
      </c>
      <c r="D14" s="30">
        <v>5.1100000000000003</v>
      </c>
      <c r="E14" s="30">
        <v>4.41</v>
      </c>
      <c r="F14" s="31">
        <v>3.41</v>
      </c>
      <c r="G14" s="43">
        <v>2.44</v>
      </c>
      <c r="H14" s="30">
        <v>3.22</v>
      </c>
      <c r="I14" s="30">
        <v>5.32</v>
      </c>
      <c r="J14" s="30">
        <v>4.59</v>
      </c>
      <c r="K14" s="46">
        <v>3.6</v>
      </c>
      <c r="L14" s="44" t="s">
        <v>32</v>
      </c>
      <c r="M14" s="31">
        <v>6.78</v>
      </c>
      <c r="N14" s="43">
        <v>6.5</v>
      </c>
      <c r="O14" s="46">
        <v>7.23</v>
      </c>
    </row>
    <row r="15" spans="1:15" ht="45" x14ac:dyDescent="0.25">
      <c r="A15" s="2" t="s">
        <v>33</v>
      </c>
      <c r="B15" s="44" t="s">
        <v>34</v>
      </c>
      <c r="C15" s="30">
        <v>3.62</v>
      </c>
      <c r="D15" s="30">
        <v>5.29</v>
      </c>
      <c r="E15" s="30">
        <v>4.75</v>
      </c>
      <c r="F15" s="31">
        <v>3.82</v>
      </c>
      <c r="G15" s="43">
        <v>2.6</v>
      </c>
      <c r="H15" s="30">
        <v>3.76</v>
      </c>
      <c r="I15" s="30">
        <v>5.51</v>
      </c>
      <c r="J15" s="30">
        <v>4.9400000000000004</v>
      </c>
      <c r="K15" s="46">
        <v>4.05</v>
      </c>
      <c r="L15" s="44" t="s">
        <v>35</v>
      </c>
      <c r="M15" s="31">
        <v>7.64</v>
      </c>
      <c r="N15" s="43">
        <v>7.14</v>
      </c>
      <c r="O15" s="46">
        <v>7.94</v>
      </c>
    </row>
    <row r="16" spans="1:15" ht="45" x14ac:dyDescent="0.25">
      <c r="A16" s="2" t="s">
        <v>36</v>
      </c>
      <c r="B16" s="44" t="s">
        <v>37</v>
      </c>
      <c r="C16" s="30">
        <v>3.88</v>
      </c>
      <c r="D16" s="30">
        <v>5.39</v>
      </c>
      <c r="E16" s="30">
        <v>4.96</v>
      </c>
      <c r="F16" s="31">
        <v>3.88</v>
      </c>
      <c r="G16" s="43">
        <v>2.84</v>
      </c>
      <c r="H16" s="30">
        <v>4.09</v>
      </c>
      <c r="I16" s="30">
        <v>5.62</v>
      </c>
      <c r="J16" s="30">
        <v>5.16</v>
      </c>
      <c r="K16" s="46">
        <v>4.1100000000000003</v>
      </c>
      <c r="L16" s="44" t="s">
        <v>38</v>
      </c>
      <c r="M16" s="31">
        <v>8.69</v>
      </c>
      <c r="N16" s="43">
        <v>8.18</v>
      </c>
      <c r="O16" s="46">
        <v>9.09</v>
      </c>
    </row>
    <row r="17" spans="1:15" ht="45" x14ac:dyDescent="0.25">
      <c r="A17" s="2" t="s">
        <v>39</v>
      </c>
      <c r="B17" s="44" t="s">
        <v>40</v>
      </c>
      <c r="C17" s="30">
        <v>4.34</v>
      </c>
      <c r="D17" s="30">
        <v>6.62</v>
      </c>
      <c r="E17" s="30">
        <v>5.61</v>
      </c>
      <c r="F17" s="31">
        <v>4.41</v>
      </c>
      <c r="G17" s="43">
        <v>4.0599999999999996</v>
      </c>
      <c r="H17" s="30">
        <v>4.57</v>
      </c>
      <c r="I17" s="30">
        <v>6.9</v>
      </c>
      <c r="J17" s="30">
        <v>5.98</v>
      </c>
      <c r="K17" s="46">
        <v>4.67</v>
      </c>
      <c r="L17" s="44" t="s">
        <v>41</v>
      </c>
      <c r="M17" s="31">
        <v>9.61</v>
      </c>
      <c r="N17" s="43">
        <v>9.1</v>
      </c>
      <c r="O17" s="46">
        <v>10.119999999999999</v>
      </c>
    </row>
    <row r="18" spans="1:15" ht="45" x14ac:dyDescent="0.25">
      <c r="A18" s="2" t="s">
        <v>42</v>
      </c>
      <c r="B18" s="44" t="s">
        <v>40</v>
      </c>
      <c r="C18" s="30">
        <v>4.3600000000000003</v>
      </c>
      <c r="D18" s="30">
        <v>6.64</v>
      </c>
      <c r="E18" s="30">
        <v>6.28</v>
      </c>
      <c r="F18" s="31">
        <v>4.8499999999999996</v>
      </c>
      <c r="G18" s="43">
        <v>4.4400000000000004</v>
      </c>
      <c r="H18" s="30">
        <v>4.95</v>
      </c>
      <c r="I18" s="30">
        <v>7.34</v>
      </c>
      <c r="J18" s="30">
        <v>6.7</v>
      </c>
      <c r="K18" s="46">
        <v>5.58</v>
      </c>
      <c r="L18" s="44" t="s">
        <v>43</v>
      </c>
      <c r="M18" s="31">
        <v>10.44</v>
      </c>
      <c r="N18" s="43">
        <v>9.92</v>
      </c>
      <c r="O18" s="46">
        <v>11.03</v>
      </c>
    </row>
    <row r="19" spans="1:15" ht="45" x14ac:dyDescent="0.25">
      <c r="A19" s="2" t="s">
        <v>44</v>
      </c>
      <c r="B19" s="44" t="s">
        <v>45</v>
      </c>
      <c r="C19" s="30">
        <v>4.37</v>
      </c>
      <c r="D19" s="30">
        <v>6.66</v>
      </c>
      <c r="E19" s="30">
        <v>6.53</v>
      </c>
      <c r="F19" s="31">
        <v>5.16</v>
      </c>
      <c r="G19" s="43">
        <v>4.53</v>
      </c>
      <c r="H19" s="30">
        <v>5.0199999999999996</v>
      </c>
      <c r="I19" s="30">
        <v>7.36</v>
      </c>
      <c r="J19" s="30">
        <v>7.11</v>
      </c>
      <c r="K19" s="46">
        <v>5.64</v>
      </c>
      <c r="L19" s="44" t="s">
        <v>46</v>
      </c>
      <c r="M19" s="31">
        <v>11.28</v>
      </c>
      <c r="N19" s="43">
        <v>10.42</v>
      </c>
      <c r="O19" s="46">
        <v>11.58</v>
      </c>
    </row>
    <row r="20" spans="1:15" ht="45" x14ac:dyDescent="0.25">
      <c r="A20" s="2" t="s">
        <v>47</v>
      </c>
      <c r="B20" s="44" t="s">
        <v>48</v>
      </c>
      <c r="C20" s="30">
        <v>4.7</v>
      </c>
      <c r="D20" s="30">
        <v>7.54</v>
      </c>
      <c r="E20" s="30">
        <v>7.51</v>
      </c>
      <c r="F20" s="31">
        <v>5.25</v>
      </c>
      <c r="G20" s="43">
        <v>5.18</v>
      </c>
      <c r="H20" s="30">
        <v>5.41</v>
      </c>
      <c r="I20" s="30">
        <v>7.99</v>
      </c>
      <c r="J20" s="30">
        <v>7.96</v>
      </c>
      <c r="K20" s="46">
        <v>6.04</v>
      </c>
      <c r="L20" s="44" t="s">
        <v>46</v>
      </c>
      <c r="M20" s="31">
        <v>11.28</v>
      </c>
      <c r="N20" s="43">
        <v>10.42</v>
      </c>
      <c r="O20" s="46">
        <v>11.58</v>
      </c>
    </row>
    <row r="21" spans="1:15" ht="45" x14ac:dyDescent="0.25">
      <c r="A21" s="2" t="s">
        <v>49</v>
      </c>
      <c r="B21" s="44" t="s">
        <v>48</v>
      </c>
      <c r="C21" s="30">
        <v>4.7</v>
      </c>
      <c r="D21" s="30">
        <v>7.54</v>
      </c>
      <c r="E21" s="30">
        <v>7.51</v>
      </c>
      <c r="F21" s="31">
        <v>5.25</v>
      </c>
      <c r="G21" s="43">
        <v>5.18</v>
      </c>
      <c r="H21" s="30">
        <v>5.41</v>
      </c>
      <c r="I21" s="30">
        <v>7.99</v>
      </c>
      <c r="J21" s="30">
        <v>7.96</v>
      </c>
      <c r="K21" s="46">
        <v>6.04</v>
      </c>
      <c r="L21" s="44" t="s">
        <v>46</v>
      </c>
      <c r="M21" s="31">
        <v>11.28</v>
      </c>
      <c r="N21" s="43">
        <v>10.42</v>
      </c>
      <c r="O21" s="46">
        <v>11.58</v>
      </c>
    </row>
    <row r="22" spans="1:15" ht="45" x14ac:dyDescent="0.25">
      <c r="A22" s="2" t="s">
        <v>50</v>
      </c>
      <c r="B22" s="44" t="s">
        <v>51</v>
      </c>
      <c r="C22" s="30">
        <v>4.83</v>
      </c>
      <c r="D22" s="30">
        <v>7.73</v>
      </c>
      <c r="E22" s="30">
        <v>7.75</v>
      </c>
      <c r="F22" s="31">
        <v>5.38</v>
      </c>
      <c r="G22" s="43">
        <v>5.31</v>
      </c>
      <c r="H22" s="30">
        <v>5.55</v>
      </c>
      <c r="I22" s="30">
        <v>8.19</v>
      </c>
      <c r="J22" s="30">
        <v>8.2200000000000006</v>
      </c>
      <c r="K22" s="46">
        <v>6.19</v>
      </c>
      <c r="L22" s="44" t="s">
        <v>52</v>
      </c>
      <c r="M22" s="31">
        <v>12.25</v>
      </c>
      <c r="N22" s="43">
        <v>11.02</v>
      </c>
      <c r="O22" s="46">
        <v>12.25</v>
      </c>
    </row>
    <row r="23" spans="1:15" ht="45" x14ac:dyDescent="0.25">
      <c r="A23" s="2" t="s">
        <v>53</v>
      </c>
      <c r="B23" s="44" t="s">
        <v>51</v>
      </c>
      <c r="C23" s="30">
        <v>4.83</v>
      </c>
      <c r="D23" s="30">
        <v>7.73</v>
      </c>
      <c r="E23" s="30">
        <v>7.78</v>
      </c>
      <c r="F23" s="31">
        <v>5.38</v>
      </c>
      <c r="G23" s="43">
        <v>5.31</v>
      </c>
      <c r="H23" s="30">
        <v>5.55</v>
      </c>
      <c r="I23" s="30">
        <v>8.19</v>
      </c>
      <c r="J23" s="30">
        <v>8.25</v>
      </c>
      <c r="K23" s="46">
        <v>6.19</v>
      </c>
      <c r="L23" s="44" t="s">
        <v>54</v>
      </c>
      <c r="M23" s="31">
        <v>12.56</v>
      </c>
      <c r="N23" s="43">
        <v>11.3</v>
      </c>
      <c r="O23" s="46">
        <v>12.56</v>
      </c>
    </row>
    <row r="24" spans="1:15" ht="45" x14ac:dyDescent="0.25">
      <c r="A24" s="2" t="s">
        <v>55</v>
      </c>
      <c r="B24" s="44" t="s">
        <v>51</v>
      </c>
      <c r="C24" s="30">
        <v>4.83</v>
      </c>
      <c r="D24" s="30">
        <v>7.73</v>
      </c>
      <c r="E24" s="30">
        <v>7.94</v>
      </c>
      <c r="F24" s="31">
        <v>5.38</v>
      </c>
      <c r="G24" s="43">
        <v>5.31</v>
      </c>
      <c r="H24" s="30">
        <v>5.55</v>
      </c>
      <c r="I24" s="30">
        <v>8.19</v>
      </c>
      <c r="J24" s="30">
        <v>8.42</v>
      </c>
      <c r="K24" s="46">
        <v>6.19</v>
      </c>
      <c r="L24" s="44" t="s">
        <v>56</v>
      </c>
      <c r="M24" s="31">
        <v>13.07</v>
      </c>
      <c r="N24" s="43">
        <v>13.52</v>
      </c>
      <c r="O24" s="46">
        <v>15.03</v>
      </c>
    </row>
    <row r="25" spans="1:15" ht="45" x14ac:dyDescent="0.25">
      <c r="A25" s="2" t="s">
        <v>57</v>
      </c>
      <c r="B25" s="44" t="s">
        <v>58</v>
      </c>
      <c r="C25" s="30">
        <v>4.99</v>
      </c>
      <c r="D25" s="30">
        <v>7.78</v>
      </c>
      <c r="E25" s="30">
        <v>7.94</v>
      </c>
      <c r="F25" s="31">
        <v>5.38</v>
      </c>
      <c r="G25" s="43">
        <v>5.32</v>
      </c>
      <c r="H25" s="30">
        <v>5.74</v>
      </c>
      <c r="I25" s="30">
        <v>8.24</v>
      </c>
      <c r="J25" s="30">
        <v>8.42</v>
      </c>
      <c r="K25" s="46">
        <v>6.19</v>
      </c>
      <c r="L25" s="44" t="s">
        <v>56</v>
      </c>
      <c r="M25" s="31">
        <v>13.07</v>
      </c>
      <c r="N25" s="43">
        <v>13.52</v>
      </c>
      <c r="O25" s="46">
        <v>15.03</v>
      </c>
    </row>
    <row r="26" spans="1:15" ht="45.75" thickBot="1" x14ac:dyDescent="0.3">
      <c r="A26" s="2" t="s">
        <v>59</v>
      </c>
      <c r="B26" s="47" t="s">
        <v>60</v>
      </c>
      <c r="C26" s="48">
        <v>5</v>
      </c>
      <c r="D26" s="48">
        <v>7.79</v>
      </c>
      <c r="E26" s="48">
        <v>7.96</v>
      </c>
      <c r="F26" s="52">
        <v>5.39</v>
      </c>
      <c r="G26" s="50">
        <v>5.52</v>
      </c>
      <c r="H26" s="48">
        <v>5.75</v>
      </c>
      <c r="I26" s="48">
        <v>8.25</v>
      </c>
      <c r="J26" s="48">
        <v>8.44</v>
      </c>
      <c r="K26" s="49">
        <v>6.2</v>
      </c>
      <c r="L26" s="47" t="s">
        <v>56</v>
      </c>
      <c r="M26" s="52">
        <v>13.07</v>
      </c>
      <c r="N26" s="50">
        <v>13.52</v>
      </c>
      <c r="O26" s="51">
        <v>15.03</v>
      </c>
    </row>
    <row r="28" spans="1:15" ht="18" x14ac:dyDescent="0.35">
      <c r="A28" s="6" t="s">
        <v>162</v>
      </c>
    </row>
    <row r="30" spans="1:15" ht="14.65" customHeight="1" x14ac:dyDescent="0.25"/>
    <row r="31" spans="1:15" ht="14.65" customHeight="1" x14ac:dyDescent="0.25"/>
    <row r="32" spans="1:15" ht="14.65" customHeight="1" x14ac:dyDescent="0.25"/>
    <row r="60" spans="1:15" ht="23.25" x14ac:dyDescent="0.25">
      <c r="A60" s="1"/>
    </row>
    <row r="62" spans="1:15" ht="14.65" customHeight="1" x14ac:dyDescent="0.25">
      <c r="A62" s="126"/>
      <c r="B62" s="126"/>
      <c r="C62" s="126"/>
      <c r="D62" s="126"/>
      <c r="E62" s="126"/>
      <c r="F62" s="126"/>
      <c r="G62" s="126"/>
      <c r="H62" s="126"/>
      <c r="I62" s="126"/>
      <c r="J62" s="126"/>
      <c r="K62" s="126"/>
      <c r="L62" s="126"/>
      <c r="M62" s="126"/>
      <c r="N62" s="126"/>
      <c r="O62" s="126"/>
    </row>
    <row r="63" spans="1:15" ht="30.95" customHeight="1" x14ac:dyDescent="0.25">
      <c r="A63" s="2"/>
      <c r="B63" s="125"/>
      <c r="C63" s="125"/>
      <c r="D63" s="125"/>
      <c r="E63" s="125"/>
      <c r="F63" s="125"/>
      <c r="G63" s="125"/>
      <c r="H63" s="125"/>
      <c r="I63" s="125"/>
      <c r="J63" s="125"/>
      <c r="K63" s="125"/>
      <c r="L63" s="125"/>
      <c r="M63" s="125"/>
      <c r="N63" s="125"/>
      <c r="O63" s="125"/>
    </row>
    <row r="64" spans="1:15" ht="14.65" customHeight="1" x14ac:dyDescent="0.25">
      <c r="A64" s="2"/>
      <c r="B64" s="125"/>
      <c r="C64" s="125"/>
      <c r="D64" s="125"/>
      <c r="E64" s="125"/>
      <c r="F64" s="125"/>
      <c r="G64" s="125"/>
      <c r="H64" s="125"/>
      <c r="I64" s="125"/>
      <c r="J64" s="125"/>
      <c r="K64" s="125"/>
      <c r="L64" s="125"/>
      <c r="M64" s="125"/>
      <c r="N64" s="125"/>
      <c r="O64" s="125"/>
    </row>
    <row r="65" spans="1:15" x14ac:dyDescent="0.25">
      <c r="A65" s="2"/>
      <c r="B65" s="2"/>
      <c r="C65" s="2"/>
      <c r="D65" s="2"/>
      <c r="E65" s="2"/>
      <c r="F65" s="2"/>
      <c r="G65" s="2"/>
      <c r="H65" s="2"/>
      <c r="I65" s="2"/>
      <c r="J65" s="2"/>
      <c r="K65" s="2"/>
      <c r="L65" s="2"/>
      <c r="M65" s="2"/>
      <c r="N65" s="2"/>
      <c r="O65" s="2"/>
    </row>
    <row r="66" spans="1:15" x14ac:dyDescent="0.25">
      <c r="A66" s="2"/>
      <c r="B66" s="2"/>
      <c r="C66" s="3"/>
      <c r="D66" s="2"/>
      <c r="E66" s="3"/>
      <c r="F66" s="3"/>
      <c r="G66" s="3"/>
      <c r="H66" s="3"/>
      <c r="I66" s="2"/>
      <c r="J66" s="3"/>
      <c r="K66" s="2"/>
      <c r="L66" s="3"/>
      <c r="M66" s="3"/>
      <c r="N66" s="3"/>
      <c r="O66" s="3"/>
    </row>
    <row r="67" spans="1:15" x14ac:dyDescent="0.25">
      <c r="A67" s="2"/>
      <c r="B67" s="2"/>
      <c r="C67" s="3"/>
      <c r="D67" s="2"/>
      <c r="E67" s="3"/>
      <c r="F67" s="3"/>
      <c r="G67" s="3"/>
      <c r="H67" s="3"/>
      <c r="I67" s="2"/>
      <c r="J67" s="3"/>
      <c r="K67" s="2"/>
      <c r="L67" s="3"/>
      <c r="M67" s="3"/>
      <c r="N67" s="3"/>
      <c r="O67" s="3"/>
    </row>
    <row r="68" spans="1:15" x14ac:dyDescent="0.25">
      <c r="A68" s="2"/>
      <c r="B68" s="2"/>
      <c r="C68" s="3"/>
      <c r="D68" s="2"/>
      <c r="E68" s="3"/>
      <c r="F68" s="3"/>
      <c r="G68" s="3"/>
      <c r="H68" s="3"/>
      <c r="I68" s="2"/>
      <c r="J68" s="3"/>
      <c r="K68" s="2"/>
      <c r="L68" s="3"/>
      <c r="M68" s="3"/>
      <c r="N68" s="3"/>
      <c r="O68" s="3"/>
    </row>
    <row r="69" spans="1:15" x14ac:dyDescent="0.25">
      <c r="A69" s="2"/>
      <c r="B69" s="2"/>
      <c r="C69" s="3"/>
      <c r="D69" s="2"/>
      <c r="E69" s="3"/>
      <c r="F69" s="3"/>
      <c r="G69" s="3"/>
      <c r="H69" s="3"/>
      <c r="I69" s="2"/>
      <c r="J69" s="3"/>
      <c r="K69" s="2"/>
      <c r="L69" s="3"/>
      <c r="M69" s="3"/>
      <c r="N69" s="3"/>
      <c r="O69" s="3"/>
    </row>
    <row r="70" spans="1:15" x14ac:dyDescent="0.25">
      <c r="A70" s="2"/>
      <c r="B70" s="2"/>
      <c r="C70" s="3"/>
      <c r="D70" s="2"/>
      <c r="E70" s="3"/>
      <c r="F70" s="3"/>
      <c r="G70" s="3"/>
      <c r="H70" s="3"/>
      <c r="I70" s="2"/>
      <c r="J70" s="3"/>
      <c r="K70" s="2"/>
      <c r="L70" s="3"/>
      <c r="M70" s="3"/>
      <c r="N70" s="3"/>
      <c r="O70" s="3"/>
    </row>
    <row r="71" spans="1:15" x14ac:dyDescent="0.25">
      <c r="A71" s="2"/>
      <c r="B71" s="2"/>
      <c r="C71" s="3"/>
      <c r="D71" s="2"/>
      <c r="E71" s="3"/>
      <c r="F71" s="3"/>
      <c r="G71" s="3"/>
      <c r="H71" s="3"/>
      <c r="I71" s="2"/>
      <c r="J71" s="3"/>
      <c r="K71" s="2"/>
      <c r="L71" s="3"/>
      <c r="M71" s="3"/>
      <c r="N71" s="3"/>
      <c r="O71" s="3"/>
    </row>
    <row r="72" spans="1:15" x14ac:dyDescent="0.25">
      <c r="A72" s="2"/>
      <c r="B72" s="2"/>
      <c r="C72" s="3"/>
      <c r="D72" s="2"/>
      <c r="E72" s="3"/>
      <c r="F72" s="3"/>
      <c r="G72" s="3"/>
      <c r="H72" s="3"/>
      <c r="I72" s="2"/>
      <c r="J72" s="3"/>
      <c r="K72" s="2"/>
      <c r="L72" s="3"/>
      <c r="M72" s="3"/>
      <c r="N72" s="3"/>
      <c r="O72" s="3"/>
    </row>
    <row r="73" spans="1:15" x14ac:dyDescent="0.25">
      <c r="A73" s="2"/>
      <c r="B73" s="2"/>
      <c r="C73" s="3"/>
      <c r="D73" s="2"/>
      <c r="E73" s="3"/>
      <c r="F73" s="3"/>
      <c r="G73" s="3"/>
      <c r="H73" s="3"/>
      <c r="I73" s="2"/>
      <c r="J73" s="3"/>
      <c r="K73" s="2"/>
      <c r="L73" s="3"/>
      <c r="M73" s="3"/>
      <c r="N73" s="3"/>
      <c r="O73" s="3"/>
    </row>
    <row r="74" spans="1:15" x14ac:dyDescent="0.25">
      <c r="A74" s="2"/>
      <c r="B74" s="2"/>
      <c r="C74" s="3"/>
      <c r="D74" s="2"/>
      <c r="E74" s="3"/>
      <c r="F74" s="3"/>
      <c r="G74" s="3"/>
      <c r="H74" s="3"/>
      <c r="I74" s="2"/>
      <c r="J74" s="3"/>
      <c r="K74" s="2"/>
      <c r="L74" s="3"/>
      <c r="M74" s="3"/>
      <c r="N74" s="3"/>
      <c r="O74" s="3"/>
    </row>
    <row r="75" spans="1:15" x14ac:dyDescent="0.25">
      <c r="A75" s="2"/>
      <c r="B75" s="2"/>
      <c r="C75" s="3"/>
      <c r="D75" s="2"/>
      <c r="E75" s="3"/>
      <c r="F75" s="3"/>
      <c r="G75" s="3"/>
      <c r="H75" s="3"/>
      <c r="I75" s="2"/>
      <c r="J75" s="3"/>
      <c r="K75" s="2"/>
      <c r="L75" s="3"/>
      <c r="M75" s="3"/>
      <c r="N75" s="3"/>
      <c r="O75" s="3"/>
    </row>
    <row r="76" spans="1:15" x14ac:dyDescent="0.25">
      <c r="A76" s="2"/>
      <c r="B76" s="2"/>
      <c r="C76" s="3"/>
      <c r="D76" s="2"/>
      <c r="E76" s="3"/>
      <c r="F76" s="3"/>
      <c r="G76" s="3"/>
      <c r="H76" s="3"/>
      <c r="I76" s="2"/>
      <c r="J76" s="3"/>
      <c r="K76" s="2"/>
      <c r="L76" s="3"/>
      <c r="M76" s="3"/>
      <c r="N76" s="3"/>
      <c r="O76" s="3"/>
    </row>
    <row r="77" spans="1:15" x14ac:dyDescent="0.25">
      <c r="A77" s="2"/>
      <c r="B77" s="2"/>
      <c r="C77" s="3"/>
      <c r="D77" s="2"/>
      <c r="E77" s="3"/>
      <c r="F77" s="3"/>
      <c r="G77" s="3"/>
      <c r="H77" s="3"/>
      <c r="I77" s="2"/>
      <c r="J77" s="3"/>
      <c r="K77" s="2"/>
      <c r="L77" s="3"/>
      <c r="M77" s="3"/>
      <c r="N77" s="3"/>
      <c r="O77" s="3"/>
    </row>
    <row r="78" spans="1:15" x14ac:dyDescent="0.25">
      <c r="A78" s="2"/>
      <c r="B78" s="2"/>
      <c r="C78" s="3"/>
      <c r="D78" s="2"/>
      <c r="E78" s="3"/>
      <c r="F78" s="3"/>
      <c r="G78" s="3"/>
      <c r="H78" s="3"/>
      <c r="I78" s="2"/>
      <c r="J78" s="3"/>
      <c r="K78" s="2"/>
      <c r="L78" s="3"/>
      <c r="M78" s="3"/>
      <c r="N78" s="3"/>
      <c r="O78" s="3"/>
    </row>
    <row r="79" spans="1:15" x14ac:dyDescent="0.25">
      <c r="A79" s="2"/>
      <c r="B79" s="2"/>
      <c r="C79" s="3"/>
      <c r="D79" s="2"/>
      <c r="E79" s="3"/>
      <c r="F79" s="3"/>
      <c r="G79" s="3"/>
      <c r="H79" s="3"/>
      <c r="I79" s="2"/>
      <c r="J79" s="3"/>
      <c r="K79" s="2"/>
      <c r="L79" s="3"/>
      <c r="M79" s="3"/>
      <c r="N79" s="3"/>
      <c r="O79" s="3"/>
    </row>
    <row r="80" spans="1:15" x14ac:dyDescent="0.25">
      <c r="A80" s="2"/>
      <c r="B80" s="2"/>
      <c r="C80" s="3"/>
      <c r="D80" s="2"/>
      <c r="E80" s="3"/>
      <c r="F80" s="3"/>
      <c r="G80" s="3"/>
      <c r="H80" s="3"/>
      <c r="I80" s="2"/>
      <c r="J80" s="3"/>
      <c r="K80" s="2"/>
      <c r="L80" s="3"/>
      <c r="M80" s="3"/>
      <c r="N80" s="3"/>
      <c r="O80" s="3"/>
    </row>
    <row r="81" spans="1:15" x14ac:dyDescent="0.25">
      <c r="A81" s="2"/>
      <c r="B81" s="2"/>
      <c r="C81" s="3"/>
      <c r="D81" s="2"/>
      <c r="E81" s="3"/>
      <c r="F81" s="3"/>
      <c r="G81" s="3"/>
      <c r="H81" s="3"/>
      <c r="I81" s="2"/>
      <c r="J81" s="3"/>
      <c r="K81" s="2"/>
      <c r="L81" s="3"/>
      <c r="M81" s="3"/>
      <c r="N81" s="3"/>
      <c r="O81" s="3"/>
    </row>
    <row r="82" spans="1:15" x14ac:dyDescent="0.25">
      <c r="A82" s="2"/>
      <c r="B82" s="2"/>
      <c r="C82" s="3"/>
      <c r="D82" s="2"/>
      <c r="E82" s="3"/>
      <c r="F82" s="3"/>
      <c r="G82" s="3"/>
      <c r="H82" s="3"/>
      <c r="I82" s="2"/>
      <c r="J82" s="3"/>
      <c r="K82" s="2"/>
      <c r="L82" s="3"/>
      <c r="M82" s="3"/>
      <c r="N82" s="3"/>
      <c r="O82" s="3"/>
    </row>
    <row r="83" spans="1:15" x14ac:dyDescent="0.25">
      <c r="A83" s="2"/>
      <c r="B83" s="2"/>
      <c r="C83" s="3"/>
      <c r="D83" s="2"/>
      <c r="E83" s="3"/>
      <c r="F83" s="3"/>
      <c r="G83" s="3"/>
      <c r="H83" s="3"/>
      <c r="I83" s="2"/>
      <c r="J83" s="3"/>
      <c r="K83" s="2"/>
      <c r="L83" s="3"/>
      <c r="M83" s="3"/>
      <c r="N83" s="3"/>
      <c r="O83" s="3"/>
    </row>
    <row r="84" spans="1:15" x14ac:dyDescent="0.25">
      <c r="A84" s="2"/>
      <c r="B84" s="2"/>
      <c r="C84" s="3"/>
      <c r="D84" s="2"/>
      <c r="E84" s="3"/>
      <c r="F84" s="3"/>
      <c r="G84" s="3"/>
      <c r="H84" s="3"/>
      <c r="I84" s="2"/>
      <c r="J84" s="3"/>
      <c r="K84" s="2"/>
      <c r="L84" s="3"/>
      <c r="M84" s="3"/>
      <c r="N84" s="3"/>
      <c r="O84" s="3"/>
    </row>
    <row r="85" spans="1:15" x14ac:dyDescent="0.25">
      <c r="A85" s="2"/>
      <c r="B85" s="2"/>
      <c r="C85" s="3"/>
      <c r="D85" s="2"/>
      <c r="E85" s="3"/>
      <c r="F85" s="3"/>
      <c r="G85" s="3"/>
      <c r="H85" s="3"/>
      <c r="I85" s="2"/>
      <c r="J85" s="3"/>
      <c r="K85" s="2"/>
      <c r="L85" s="3"/>
      <c r="M85" s="3"/>
      <c r="N85" s="3"/>
      <c r="O85" s="3"/>
    </row>
    <row r="86" spans="1:15" x14ac:dyDescent="0.25">
      <c r="A86" s="2"/>
      <c r="B86" s="2"/>
      <c r="C86" s="3"/>
      <c r="D86" s="2"/>
      <c r="E86" s="3"/>
      <c r="F86" s="3"/>
      <c r="G86" s="3"/>
      <c r="H86" s="3"/>
      <c r="I86" s="2"/>
      <c r="J86" s="3"/>
      <c r="K86" s="2"/>
      <c r="L86" s="3"/>
      <c r="M86" s="3"/>
      <c r="N86" s="3"/>
      <c r="O86" s="3"/>
    </row>
    <row r="87" spans="1:15" x14ac:dyDescent="0.25">
      <c r="A87" s="2"/>
      <c r="B87" s="2"/>
      <c r="C87" s="3"/>
      <c r="D87" s="2"/>
      <c r="E87" s="3"/>
      <c r="F87" s="3"/>
      <c r="G87" s="3"/>
      <c r="H87" s="3"/>
      <c r="I87" s="2"/>
      <c r="J87" s="3"/>
      <c r="K87" s="2"/>
      <c r="L87" s="3"/>
      <c r="M87" s="3"/>
      <c r="N87" s="3"/>
      <c r="O87" s="3"/>
    </row>
    <row r="88" spans="1:15" x14ac:dyDescent="0.25">
      <c r="A88" s="2"/>
      <c r="B88" s="2"/>
      <c r="C88" s="3"/>
      <c r="D88" s="2"/>
      <c r="E88" s="3"/>
      <c r="F88" s="3"/>
      <c r="G88" s="3"/>
      <c r="H88" s="3"/>
      <c r="I88" s="2"/>
      <c r="J88" s="3"/>
      <c r="K88" s="2"/>
      <c r="L88" s="3"/>
      <c r="M88" s="3"/>
      <c r="N88" s="3"/>
      <c r="O88" s="3"/>
    </row>
    <row r="89" spans="1:15" x14ac:dyDescent="0.25">
      <c r="A89" s="2"/>
      <c r="B89" s="2"/>
      <c r="C89" s="3"/>
      <c r="D89" s="2"/>
      <c r="E89" s="3"/>
      <c r="F89" s="3"/>
      <c r="G89" s="3"/>
      <c r="H89" s="3"/>
      <c r="I89" s="2"/>
      <c r="J89" s="3"/>
      <c r="K89" s="2"/>
      <c r="L89" s="3"/>
      <c r="M89" s="3"/>
      <c r="N89" s="3"/>
      <c r="O89" s="3"/>
    </row>
    <row r="90" spans="1:15" x14ac:dyDescent="0.25">
      <c r="A90" s="2"/>
      <c r="B90" s="2"/>
      <c r="C90" s="3"/>
      <c r="D90" s="2"/>
      <c r="E90" s="3"/>
      <c r="F90" s="3"/>
      <c r="G90" s="3"/>
      <c r="H90" s="3"/>
      <c r="I90" s="2"/>
      <c r="J90" s="3"/>
      <c r="K90" s="2"/>
      <c r="L90" s="3"/>
      <c r="M90" s="3"/>
      <c r="N90" s="3"/>
      <c r="O90" s="3"/>
    </row>
    <row r="92" spans="1:15" ht="17.25" x14ac:dyDescent="0.25">
      <c r="A92" s="5"/>
    </row>
    <row r="94" spans="1:15" ht="17.25" x14ac:dyDescent="0.25">
      <c r="A94" s="5"/>
    </row>
  </sheetData>
  <mergeCells count="14">
    <mergeCell ref="A3:O3"/>
    <mergeCell ref="B4:K4"/>
    <mergeCell ref="L4:O4"/>
    <mergeCell ref="B5:F5"/>
    <mergeCell ref="G5:K5"/>
    <mergeCell ref="L5:M5"/>
    <mergeCell ref="N5:O5"/>
    <mergeCell ref="B64:H64"/>
    <mergeCell ref="I64:O64"/>
    <mergeCell ref="A62:O62"/>
    <mergeCell ref="B63:C63"/>
    <mergeCell ref="D63:H63"/>
    <mergeCell ref="I63:J63"/>
    <mergeCell ref="K63:O6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5131F-C2EB-4A96-A993-C0CAE22B4D4C}">
  <dimension ref="A1:K33"/>
  <sheetViews>
    <sheetView zoomScale="75" workbookViewId="0">
      <selection activeCell="G31" sqref="G7:G31"/>
    </sheetView>
  </sheetViews>
  <sheetFormatPr baseColWidth="10" defaultColWidth="9.140625" defaultRowHeight="15" x14ac:dyDescent="0.25"/>
  <sheetData>
    <row r="1" spans="1:11" ht="23.25" x14ac:dyDescent="0.25">
      <c r="A1" s="1" t="s">
        <v>61</v>
      </c>
    </row>
    <row r="3" spans="1:11" x14ac:dyDescent="0.25">
      <c r="A3" s="126" t="s">
        <v>62</v>
      </c>
      <c r="B3" s="126"/>
      <c r="C3" s="126"/>
      <c r="D3" s="126"/>
      <c r="E3" s="126"/>
      <c r="F3" s="126"/>
      <c r="G3" s="126"/>
      <c r="H3" s="126"/>
      <c r="I3" s="126"/>
      <c r="J3" s="126"/>
      <c r="K3" s="126"/>
    </row>
    <row r="4" spans="1:11" x14ac:dyDescent="0.25">
      <c r="A4" s="137" t="s">
        <v>63</v>
      </c>
      <c r="B4" s="137"/>
      <c r="C4" s="137"/>
      <c r="D4" s="137"/>
      <c r="E4" s="137"/>
      <c r="F4" s="137"/>
      <c r="G4" s="137"/>
      <c r="H4" s="137"/>
      <c r="I4" s="137"/>
      <c r="J4" s="137"/>
      <c r="K4" s="137"/>
    </row>
    <row r="5" spans="1:11" x14ac:dyDescent="0.25">
      <c r="A5" s="2"/>
      <c r="B5" s="125" t="s">
        <v>2</v>
      </c>
      <c r="C5" s="125"/>
      <c r="D5" s="125"/>
      <c r="E5" s="125"/>
      <c r="F5" s="125"/>
      <c r="G5" s="125" t="s">
        <v>3</v>
      </c>
      <c r="H5" s="125"/>
      <c r="I5" s="125"/>
      <c r="J5" s="125"/>
      <c r="K5" s="125"/>
    </row>
    <row r="6" spans="1:11" ht="30" x14ac:dyDescent="0.25">
      <c r="A6" s="2"/>
      <c r="B6" s="2" t="s">
        <v>4</v>
      </c>
      <c r="C6" s="2" t="s">
        <v>160</v>
      </c>
      <c r="D6" s="2" t="s">
        <v>5</v>
      </c>
      <c r="E6" s="2" t="s">
        <v>6</v>
      </c>
      <c r="F6" s="2" t="s">
        <v>7</v>
      </c>
      <c r="G6" s="2" t="s">
        <v>4</v>
      </c>
      <c r="H6" s="2" t="s">
        <v>160</v>
      </c>
      <c r="I6" s="2" t="s">
        <v>5</v>
      </c>
      <c r="J6" s="2" t="s">
        <v>6</v>
      </c>
      <c r="K6" s="2" t="s">
        <v>7</v>
      </c>
    </row>
    <row r="7" spans="1:11" ht="45" x14ac:dyDescent="0.25">
      <c r="A7" s="2" t="s">
        <v>64</v>
      </c>
      <c r="B7" s="2" t="s">
        <v>65</v>
      </c>
      <c r="C7" s="3">
        <v>5.03</v>
      </c>
      <c r="D7" s="3">
        <v>7.48</v>
      </c>
      <c r="E7" s="3">
        <v>7.8</v>
      </c>
      <c r="F7" s="3">
        <v>4.62</v>
      </c>
      <c r="G7" s="68">
        <v>4</v>
      </c>
      <c r="H7" s="3">
        <v>5.33</v>
      </c>
      <c r="I7" s="3">
        <v>7.48</v>
      </c>
      <c r="J7" s="3">
        <v>7.8</v>
      </c>
      <c r="K7" s="3">
        <v>5.31</v>
      </c>
    </row>
    <row r="8" spans="1:11" ht="45" x14ac:dyDescent="0.25">
      <c r="A8" s="2" t="s">
        <v>66</v>
      </c>
      <c r="B8" s="2" t="s">
        <v>67</v>
      </c>
      <c r="C8" s="3">
        <v>5.14</v>
      </c>
      <c r="D8" s="3">
        <v>7.75</v>
      </c>
      <c r="E8" s="3">
        <v>7.98</v>
      </c>
      <c r="F8" s="3">
        <v>4.62</v>
      </c>
      <c r="G8" s="68">
        <v>4.46</v>
      </c>
      <c r="H8" s="3">
        <v>5.45</v>
      </c>
      <c r="I8" s="3">
        <v>7.75</v>
      </c>
      <c r="J8" s="3">
        <v>7.98</v>
      </c>
      <c r="K8" s="3">
        <v>5.31</v>
      </c>
    </row>
    <row r="9" spans="1:11" ht="45" x14ac:dyDescent="0.25">
      <c r="A9" s="2" t="s">
        <v>68</v>
      </c>
      <c r="B9" s="2" t="s">
        <v>69</v>
      </c>
      <c r="C9" s="3">
        <v>5.18</v>
      </c>
      <c r="D9" s="3">
        <v>7.84</v>
      </c>
      <c r="E9" s="3">
        <v>8.26</v>
      </c>
      <c r="F9" s="3">
        <v>5.01</v>
      </c>
      <c r="G9" s="68">
        <v>4.8099999999999996</v>
      </c>
      <c r="H9" s="3">
        <v>5.49</v>
      </c>
      <c r="I9" s="3">
        <v>7.84</v>
      </c>
      <c r="J9" s="3">
        <v>8.26</v>
      </c>
      <c r="K9" s="3">
        <v>5.76</v>
      </c>
    </row>
    <row r="10" spans="1:11" ht="45" x14ac:dyDescent="0.25">
      <c r="A10" s="2" t="s">
        <v>70</v>
      </c>
      <c r="B10" s="2" t="s">
        <v>71</v>
      </c>
      <c r="C10" s="3">
        <v>5.18</v>
      </c>
      <c r="D10" s="3">
        <v>7.84</v>
      </c>
      <c r="E10" s="3">
        <v>8.31</v>
      </c>
      <c r="F10" s="3">
        <v>5.01</v>
      </c>
      <c r="G10" s="68">
        <v>4.9000000000000004</v>
      </c>
      <c r="H10" s="3">
        <v>5.49</v>
      </c>
      <c r="I10" s="3">
        <v>7.84</v>
      </c>
      <c r="J10" s="3">
        <v>8.31</v>
      </c>
      <c r="K10" s="3">
        <v>5.76</v>
      </c>
    </row>
    <row r="11" spans="1:11" ht="45" x14ac:dyDescent="0.25">
      <c r="A11" s="2" t="s">
        <v>72</v>
      </c>
      <c r="B11" s="2" t="s">
        <v>73</v>
      </c>
      <c r="C11" s="3">
        <v>5.25</v>
      </c>
      <c r="D11" s="3">
        <v>8.36</v>
      </c>
      <c r="E11" s="3">
        <v>8.36</v>
      </c>
      <c r="F11" s="3">
        <v>5.19</v>
      </c>
      <c r="G11" s="68">
        <v>4.96</v>
      </c>
      <c r="H11" s="3">
        <v>5.57</v>
      </c>
      <c r="I11" s="3">
        <v>8.36</v>
      </c>
      <c r="J11" s="3">
        <v>8.36</v>
      </c>
      <c r="K11" s="3">
        <v>5.97</v>
      </c>
    </row>
    <row r="12" spans="1:11" ht="45" x14ac:dyDescent="0.25">
      <c r="A12" s="2" t="s">
        <v>75</v>
      </c>
      <c r="B12" s="2" t="s">
        <v>76</v>
      </c>
      <c r="C12" s="3">
        <v>5.03</v>
      </c>
      <c r="D12" s="3">
        <v>7.52</v>
      </c>
      <c r="E12" s="3">
        <v>8.26</v>
      </c>
      <c r="F12" s="3">
        <v>4.6500000000000004</v>
      </c>
      <c r="G12" s="68">
        <v>4.87</v>
      </c>
      <c r="H12" s="3">
        <v>5.33</v>
      </c>
      <c r="I12" s="3">
        <v>7.52</v>
      </c>
      <c r="J12" s="3">
        <v>8.26</v>
      </c>
      <c r="K12" s="3">
        <v>5.35</v>
      </c>
    </row>
    <row r="13" spans="1:11" ht="45" x14ac:dyDescent="0.25">
      <c r="A13" s="2" t="s">
        <v>77</v>
      </c>
      <c r="B13" s="2" t="s">
        <v>74</v>
      </c>
      <c r="C13" s="3">
        <v>5.25</v>
      </c>
      <c r="D13" s="3">
        <v>8.59</v>
      </c>
      <c r="E13" s="3">
        <v>8.4</v>
      </c>
      <c r="F13" s="3">
        <v>5.19</v>
      </c>
      <c r="G13" s="68">
        <v>5.19</v>
      </c>
      <c r="H13" s="3">
        <v>5.57</v>
      </c>
      <c r="I13" s="3">
        <v>8.59</v>
      </c>
      <c r="J13" s="3">
        <v>8.4</v>
      </c>
      <c r="K13" s="3">
        <v>5.97</v>
      </c>
    </row>
    <row r="14" spans="1:11" ht="45" x14ac:dyDescent="0.25">
      <c r="A14" s="2" t="s">
        <v>78</v>
      </c>
      <c r="B14" s="2" t="s">
        <v>79</v>
      </c>
      <c r="C14" s="3">
        <v>6.13</v>
      </c>
      <c r="D14" s="3">
        <v>9.02</v>
      </c>
      <c r="E14" s="3">
        <v>8.41</v>
      </c>
      <c r="F14" s="3">
        <v>5.75</v>
      </c>
      <c r="G14" s="68">
        <v>5.29</v>
      </c>
      <c r="H14" s="3">
        <v>6.5</v>
      </c>
      <c r="I14" s="3">
        <v>9.02</v>
      </c>
      <c r="J14" s="3">
        <v>8.41</v>
      </c>
      <c r="K14" s="3">
        <v>6.61</v>
      </c>
    </row>
    <row r="15" spans="1:11" ht="45" x14ac:dyDescent="0.25">
      <c r="A15" s="2" t="s">
        <v>80</v>
      </c>
      <c r="B15" s="2" t="s">
        <v>81</v>
      </c>
      <c r="C15" s="3">
        <v>6.18</v>
      </c>
      <c r="D15" s="3">
        <v>9.4</v>
      </c>
      <c r="E15" s="3">
        <v>8.99</v>
      </c>
      <c r="F15" s="3">
        <v>5.8</v>
      </c>
      <c r="G15" s="68">
        <v>5.32</v>
      </c>
      <c r="H15" s="3">
        <v>6.55</v>
      </c>
      <c r="I15" s="3">
        <v>9.4</v>
      </c>
      <c r="J15" s="3">
        <v>8.99</v>
      </c>
      <c r="K15" s="3">
        <v>6.67</v>
      </c>
    </row>
    <row r="16" spans="1:11" ht="45" x14ac:dyDescent="0.25">
      <c r="A16" s="2" t="s">
        <v>82</v>
      </c>
      <c r="B16" s="2" t="s">
        <v>83</v>
      </c>
      <c r="C16" s="3">
        <v>6.18</v>
      </c>
      <c r="D16" s="3">
        <v>9.4600000000000009</v>
      </c>
      <c r="E16" s="3">
        <v>9.0299999999999994</v>
      </c>
      <c r="F16" s="3">
        <v>5.99</v>
      </c>
      <c r="G16" s="68">
        <v>5.36</v>
      </c>
      <c r="H16" s="3">
        <v>6.55</v>
      </c>
      <c r="I16" s="3">
        <v>9.4600000000000009</v>
      </c>
      <c r="J16" s="3">
        <v>9.0299999999999994</v>
      </c>
      <c r="K16" s="3">
        <v>6.89</v>
      </c>
    </row>
    <row r="17" spans="1:11" ht="45" x14ac:dyDescent="0.25">
      <c r="A17" s="2" t="s">
        <v>84</v>
      </c>
      <c r="B17" s="2" t="s">
        <v>32</v>
      </c>
      <c r="C17" s="3">
        <v>6.38</v>
      </c>
      <c r="D17" s="3">
        <v>10.02</v>
      </c>
      <c r="E17" s="3">
        <v>10.02</v>
      </c>
      <c r="F17" s="3">
        <v>7.62</v>
      </c>
      <c r="G17" s="68">
        <v>6.33</v>
      </c>
      <c r="H17" s="3">
        <v>6.76</v>
      </c>
      <c r="I17" s="3">
        <v>10.02</v>
      </c>
      <c r="J17" s="3">
        <v>10.02</v>
      </c>
      <c r="K17" s="3">
        <v>8.76</v>
      </c>
    </row>
    <row r="18" spans="1:11" ht="45" x14ac:dyDescent="0.25">
      <c r="A18" s="2" t="s">
        <v>85</v>
      </c>
      <c r="B18" s="2" t="s">
        <v>86</v>
      </c>
      <c r="C18" s="3">
        <v>6.47</v>
      </c>
      <c r="D18" s="3">
        <v>10.130000000000001</v>
      </c>
      <c r="E18" s="3">
        <v>10.02</v>
      </c>
      <c r="F18" s="3">
        <v>7.76</v>
      </c>
      <c r="G18" s="68">
        <v>6.39</v>
      </c>
      <c r="H18" s="3">
        <v>6.86</v>
      </c>
      <c r="I18" s="3">
        <v>10.130000000000001</v>
      </c>
      <c r="J18" s="3">
        <v>10.02</v>
      </c>
      <c r="K18" s="3">
        <v>8.92</v>
      </c>
    </row>
    <row r="19" spans="1:11" ht="45" x14ac:dyDescent="0.25">
      <c r="A19" s="2" t="s">
        <v>87</v>
      </c>
      <c r="B19" s="2" t="s">
        <v>88</v>
      </c>
      <c r="C19" s="3">
        <v>6.52</v>
      </c>
      <c r="D19" s="3">
        <v>10.19</v>
      </c>
      <c r="E19" s="3">
        <v>10.16</v>
      </c>
      <c r="F19" s="3">
        <v>7.99</v>
      </c>
      <c r="G19" s="68">
        <v>6.42</v>
      </c>
      <c r="H19" s="3">
        <v>6.91</v>
      </c>
      <c r="I19" s="3">
        <v>10.19</v>
      </c>
      <c r="J19" s="3">
        <v>10.16</v>
      </c>
      <c r="K19" s="3">
        <v>9.19</v>
      </c>
    </row>
    <row r="20" spans="1:11" ht="45" x14ac:dyDescent="0.25">
      <c r="A20" s="2" t="s">
        <v>89</v>
      </c>
      <c r="B20" s="2" t="s">
        <v>88</v>
      </c>
      <c r="C20" s="3">
        <v>6.52</v>
      </c>
      <c r="D20" s="3">
        <v>10.19</v>
      </c>
      <c r="E20" s="3">
        <v>10.220000000000001</v>
      </c>
      <c r="F20" s="3">
        <v>8.4600000000000009</v>
      </c>
      <c r="G20" s="68">
        <v>6.42</v>
      </c>
      <c r="H20" s="3">
        <v>6.91</v>
      </c>
      <c r="I20" s="3">
        <v>10.19</v>
      </c>
      <c r="J20" s="3">
        <v>10.220000000000001</v>
      </c>
      <c r="K20" s="3">
        <v>9.73</v>
      </c>
    </row>
    <row r="21" spans="1:11" ht="45" x14ac:dyDescent="0.25">
      <c r="A21" s="2" t="s">
        <v>90</v>
      </c>
      <c r="B21" s="2" t="s">
        <v>91</v>
      </c>
      <c r="C21" s="3">
        <v>6.55</v>
      </c>
      <c r="D21" s="3">
        <v>10.24</v>
      </c>
      <c r="E21" s="3">
        <v>10.28</v>
      </c>
      <c r="F21" s="3">
        <v>8.81</v>
      </c>
      <c r="G21" s="68">
        <v>6.45</v>
      </c>
      <c r="H21" s="3">
        <v>6.94</v>
      </c>
      <c r="I21" s="3">
        <v>10.24</v>
      </c>
      <c r="J21" s="3">
        <v>10.28</v>
      </c>
      <c r="K21" s="3">
        <v>10.130000000000001</v>
      </c>
    </row>
    <row r="22" spans="1:11" ht="45" x14ac:dyDescent="0.25">
      <c r="A22" s="2" t="s">
        <v>92</v>
      </c>
      <c r="B22" s="2" t="s">
        <v>93</v>
      </c>
      <c r="C22" s="3">
        <v>7.1</v>
      </c>
      <c r="D22" s="3">
        <v>10.94</v>
      </c>
      <c r="E22" s="3">
        <v>11.39</v>
      </c>
      <c r="F22" s="3">
        <v>9.48</v>
      </c>
      <c r="G22" s="68">
        <v>6.86</v>
      </c>
      <c r="H22" s="3">
        <v>7.53</v>
      </c>
      <c r="I22" s="3">
        <v>10.94</v>
      </c>
      <c r="J22" s="3">
        <v>11.39</v>
      </c>
      <c r="K22" s="3">
        <v>10.9</v>
      </c>
    </row>
    <row r="23" spans="1:11" ht="45" x14ac:dyDescent="0.25">
      <c r="A23" s="2" t="s">
        <v>94</v>
      </c>
      <c r="B23" s="2" t="s">
        <v>95</v>
      </c>
      <c r="C23" s="3">
        <v>7.55</v>
      </c>
      <c r="D23" s="3">
        <v>11.5</v>
      </c>
      <c r="E23" s="3">
        <v>11.74</v>
      </c>
      <c r="F23" s="3">
        <v>10.29</v>
      </c>
      <c r="G23" s="68">
        <v>7.21</v>
      </c>
      <c r="H23" s="3">
        <v>8</v>
      </c>
      <c r="I23" s="3">
        <v>11.5</v>
      </c>
      <c r="J23" s="3">
        <v>11.74</v>
      </c>
      <c r="K23" s="3">
        <v>11.83</v>
      </c>
    </row>
    <row r="24" spans="1:11" ht="45" x14ac:dyDescent="0.25">
      <c r="A24" s="2" t="s">
        <v>96</v>
      </c>
      <c r="B24" s="2" t="s">
        <v>97</v>
      </c>
      <c r="C24" s="3">
        <v>8.5500000000000007</v>
      </c>
      <c r="D24" s="3">
        <v>11.5</v>
      </c>
      <c r="E24" s="3">
        <v>12.49</v>
      </c>
      <c r="F24" s="3">
        <v>10.29</v>
      </c>
      <c r="G24" s="68">
        <v>7.98</v>
      </c>
      <c r="H24" s="3">
        <v>9.06</v>
      </c>
      <c r="I24" s="3">
        <v>11.5</v>
      </c>
      <c r="J24" s="3">
        <v>12.49</v>
      </c>
      <c r="K24" s="3">
        <v>11.83</v>
      </c>
    </row>
    <row r="25" spans="1:11" ht="45" x14ac:dyDescent="0.25">
      <c r="A25" s="2" t="s">
        <v>98</v>
      </c>
      <c r="B25" s="2" t="s">
        <v>97</v>
      </c>
      <c r="C25" s="3">
        <v>8.5500000000000007</v>
      </c>
      <c r="D25" s="3">
        <v>12.81</v>
      </c>
      <c r="E25" s="3">
        <v>13.12</v>
      </c>
      <c r="F25" s="3">
        <v>11.43</v>
      </c>
      <c r="G25" s="68">
        <v>7.98</v>
      </c>
      <c r="H25" s="3">
        <v>9.06</v>
      </c>
      <c r="I25" s="3">
        <v>12.81</v>
      </c>
      <c r="J25" s="3">
        <v>13.12</v>
      </c>
      <c r="K25" s="3">
        <v>13.14</v>
      </c>
    </row>
    <row r="26" spans="1:11" ht="45" x14ac:dyDescent="0.25">
      <c r="A26" s="2" t="s">
        <v>99</v>
      </c>
      <c r="B26" s="2" t="s">
        <v>100</v>
      </c>
      <c r="C26" s="3">
        <v>6.71</v>
      </c>
      <c r="D26" s="3">
        <v>13.12</v>
      </c>
      <c r="E26" s="3">
        <v>11.05</v>
      </c>
      <c r="F26" s="3">
        <v>6.89</v>
      </c>
      <c r="G26" s="68">
        <v>8.1</v>
      </c>
      <c r="H26" s="3">
        <v>7.11</v>
      </c>
      <c r="I26" s="3">
        <v>13.12</v>
      </c>
      <c r="J26" s="3">
        <v>11.05</v>
      </c>
      <c r="K26" s="3">
        <v>7.92</v>
      </c>
    </row>
    <row r="27" spans="1:11" ht="45" x14ac:dyDescent="0.25">
      <c r="A27" s="2" t="s">
        <v>101</v>
      </c>
      <c r="B27" s="2" t="s">
        <v>102</v>
      </c>
      <c r="C27" s="3">
        <v>7.74</v>
      </c>
      <c r="D27" s="3">
        <v>15.91</v>
      </c>
      <c r="E27" s="3">
        <v>12.58</v>
      </c>
      <c r="F27" s="3">
        <v>10.130000000000001</v>
      </c>
      <c r="G27" s="68">
        <v>9.76</v>
      </c>
      <c r="H27" s="3">
        <v>8.1999999999999993</v>
      </c>
      <c r="I27" s="3">
        <v>15.91</v>
      </c>
      <c r="J27" s="3">
        <v>12.58</v>
      </c>
      <c r="K27" s="3">
        <v>11.65</v>
      </c>
    </row>
    <row r="28" spans="1:11" ht="45" x14ac:dyDescent="0.25">
      <c r="A28" s="2" t="s">
        <v>103</v>
      </c>
      <c r="B28" s="2" t="s">
        <v>104</v>
      </c>
      <c r="C28" s="3">
        <v>8.2799999999999994</v>
      </c>
      <c r="D28" s="3">
        <v>16.84</v>
      </c>
      <c r="E28" s="3">
        <v>13.86</v>
      </c>
      <c r="F28" s="3">
        <v>10.95</v>
      </c>
      <c r="G28" s="68">
        <v>10.32</v>
      </c>
      <c r="H28" s="3">
        <v>8.7799999999999994</v>
      </c>
      <c r="I28" s="3">
        <v>16.84</v>
      </c>
      <c r="J28" s="3">
        <v>13.86</v>
      </c>
      <c r="K28" s="3">
        <v>12.59</v>
      </c>
    </row>
    <row r="29" spans="1:11" ht="45" x14ac:dyDescent="0.25">
      <c r="A29" s="2" t="s">
        <v>106</v>
      </c>
      <c r="B29" s="2" t="s">
        <v>105</v>
      </c>
      <c r="C29" s="3">
        <v>8.75</v>
      </c>
      <c r="D29" s="3">
        <v>17.670000000000002</v>
      </c>
      <c r="E29" s="3">
        <v>14.31</v>
      </c>
      <c r="F29" s="3">
        <v>11.83</v>
      </c>
      <c r="G29" s="68">
        <v>10.81</v>
      </c>
      <c r="H29" s="3">
        <v>9.2799999999999994</v>
      </c>
      <c r="I29" s="3">
        <v>17.670000000000002</v>
      </c>
      <c r="J29" s="3">
        <v>14.31</v>
      </c>
      <c r="K29" s="3">
        <v>13.6</v>
      </c>
    </row>
    <row r="30" spans="1:11" ht="45" x14ac:dyDescent="0.25">
      <c r="A30" s="2" t="s">
        <v>107</v>
      </c>
      <c r="B30" s="2" t="s">
        <v>108</v>
      </c>
      <c r="C30" s="3">
        <v>9.69</v>
      </c>
      <c r="D30" s="3">
        <v>19.309999999999999</v>
      </c>
      <c r="E30" s="3">
        <v>16.05</v>
      </c>
      <c r="F30" s="3">
        <v>12.83</v>
      </c>
      <c r="G30" s="68">
        <v>11.77</v>
      </c>
      <c r="H30" s="3">
        <v>10.27</v>
      </c>
      <c r="I30" s="3">
        <v>19.309999999999999</v>
      </c>
      <c r="J30" s="3">
        <v>16.05</v>
      </c>
      <c r="K30" s="3">
        <v>14.75</v>
      </c>
    </row>
    <row r="31" spans="1:11" ht="45" x14ac:dyDescent="0.25">
      <c r="A31" s="2" t="s">
        <v>109</v>
      </c>
      <c r="B31" s="2" t="s">
        <v>110</v>
      </c>
      <c r="C31" s="3">
        <v>9.7100000000000009</v>
      </c>
      <c r="D31" s="3">
        <v>19.77</v>
      </c>
      <c r="E31" s="3">
        <v>16.149999999999999</v>
      </c>
      <c r="F31" s="3">
        <v>14.71</v>
      </c>
      <c r="G31" s="68">
        <v>11.8</v>
      </c>
      <c r="H31" s="3">
        <v>10.29</v>
      </c>
      <c r="I31" s="3">
        <v>19.77</v>
      </c>
      <c r="J31" s="3">
        <v>16.149999999999999</v>
      </c>
      <c r="K31" s="3">
        <v>16.920000000000002</v>
      </c>
    </row>
    <row r="33" spans="1:1" ht="18" x14ac:dyDescent="0.35">
      <c r="A33" s="6" t="s">
        <v>162</v>
      </c>
    </row>
  </sheetData>
  <mergeCells count="4">
    <mergeCell ref="A3:K3"/>
    <mergeCell ref="A4:K4"/>
    <mergeCell ref="B5:F5"/>
    <mergeCell ref="G5:K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92AE-13CC-4560-A6E6-11B23AAD0C0C}">
  <dimension ref="A1:O34"/>
  <sheetViews>
    <sheetView topLeftCell="B1" zoomScale="76" workbookViewId="0">
      <selection activeCell="L32" sqref="L32"/>
    </sheetView>
  </sheetViews>
  <sheetFormatPr baseColWidth="10" defaultColWidth="9.140625" defaultRowHeight="15" x14ac:dyDescent="0.25"/>
  <sheetData>
    <row r="1" spans="1:15" ht="23.25" x14ac:dyDescent="0.25">
      <c r="A1" s="1" t="s">
        <v>111</v>
      </c>
    </row>
    <row r="3" spans="1:15" x14ac:dyDescent="0.25">
      <c r="A3" s="126" t="s">
        <v>112</v>
      </c>
      <c r="B3" s="126"/>
      <c r="C3" s="126"/>
      <c r="D3" s="126"/>
      <c r="E3" s="126"/>
      <c r="F3" s="126"/>
      <c r="G3" s="126"/>
      <c r="H3" s="126"/>
      <c r="I3" s="126"/>
      <c r="J3" s="126"/>
      <c r="K3" s="126"/>
      <c r="L3" s="126"/>
      <c r="M3" s="126"/>
      <c r="N3" s="126"/>
      <c r="O3" s="126"/>
    </row>
    <row r="4" spans="1:15" ht="14.65" customHeight="1" x14ac:dyDescent="0.25">
      <c r="A4" s="2"/>
      <c r="B4" s="141" t="s">
        <v>161</v>
      </c>
      <c r="C4" s="142"/>
      <c r="D4" s="142" t="s">
        <v>159</v>
      </c>
      <c r="E4" s="142"/>
      <c r="F4" s="142"/>
      <c r="G4" s="142"/>
      <c r="H4" s="145"/>
      <c r="I4" s="141" t="s">
        <v>161</v>
      </c>
      <c r="J4" s="145"/>
      <c r="K4" s="142" t="s">
        <v>159</v>
      </c>
      <c r="L4" s="142"/>
      <c r="M4" s="142"/>
      <c r="N4" s="142"/>
      <c r="O4" s="145"/>
    </row>
    <row r="5" spans="1:15" x14ac:dyDescent="0.25">
      <c r="A5" s="4"/>
      <c r="B5" s="143"/>
      <c r="C5" s="144"/>
      <c r="D5" s="144"/>
      <c r="E5" s="144"/>
      <c r="F5" s="144"/>
      <c r="G5" s="144"/>
      <c r="H5" s="146"/>
      <c r="I5" s="143"/>
      <c r="J5" s="146"/>
      <c r="K5" s="144"/>
      <c r="L5" s="144"/>
      <c r="M5" s="144"/>
      <c r="N5" s="144"/>
      <c r="O5" s="146"/>
    </row>
    <row r="6" spans="1:15" x14ac:dyDescent="0.25">
      <c r="A6" s="2"/>
      <c r="B6" s="138" t="s">
        <v>2</v>
      </c>
      <c r="C6" s="139"/>
      <c r="D6" s="139"/>
      <c r="E6" s="139"/>
      <c r="F6" s="139"/>
      <c r="G6" s="139"/>
      <c r="H6" s="140"/>
      <c r="I6" s="138" t="s">
        <v>3</v>
      </c>
      <c r="J6" s="139"/>
      <c r="K6" s="139"/>
      <c r="L6" s="139"/>
      <c r="M6" s="139"/>
      <c r="N6" s="139"/>
      <c r="O6" s="140"/>
    </row>
    <row r="7" spans="1:15" ht="30" x14ac:dyDescent="0.25">
      <c r="A7" s="2"/>
      <c r="B7" s="27" t="s">
        <v>4</v>
      </c>
      <c r="C7" s="28" t="s">
        <v>8</v>
      </c>
      <c r="D7" s="28" t="s">
        <v>4</v>
      </c>
      <c r="E7" s="28" t="s">
        <v>171</v>
      </c>
      <c r="F7" s="28" t="s">
        <v>5</v>
      </c>
      <c r="G7" s="28" t="s">
        <v>6</v>
      </c>
      <c r="H7" s="29" t="s">
        <v>7</v>
      </c>
      <c r="I7" s="36" t="s">
        <v>4</v>
      </c>
      <c r="J7" s="37" t="s">
        <v>8</v>
      </c>
      <c r="K7" s="28" t="s">
        <v>4</v>
      </c>
      <c r="L7" s="28" t="s">
        <v>171</v>
      </c>
      <c r="M7" s="28" t="s">
        <v>5</v>
      </c>
      <c r="N7" s="28" t="s">
        <v>6</v>
      </c>
      <c r="O7" s="29" t="s">
        <v>7</v>
      </c>
    </row>
    <row r="8" spans="1:15" ht="45" x14ac:dyDescent="0.25">
      <c r="A8" s="2" t="s">
        <v>64</v>
      </c>
      <c r="B8" s="27" t="s">
        <v>113</v>
      </c>
      <c r="C8" s="30">
        <v>11.08</v>
      </c>
      <c r="D8" s="28" t="s">
        <v>114</v>
      </c>
      <c r="E8" s="30">
        <v>5.03</v>
      </c>
      <c r="F8" s="30">
        <v>9.48</v>
      </c>
      <c r="G8" s="30">
        <v>9.8000000000000007</v>
      </c>
      <c r="H8" s="31">
        <v>6.62</v>
      </c>
      <c r="I8" s="38">
        <v>9.9700000000000006</v>
      </c>
      <c r="J8" s="31">
        <v>11.08</v>
      </c>
      <c r="K8" s="28">
        <v>4.8899999999999997</v>
      </c>
      <c r="L8" s="30">
        <v>5.33</v>
      </c>
      <c r="M8" s="30">
        <v>9.48</v>
      </c>
      <c r="N8" s="30">
        <v>9.8000000000000007</v>
      </c>
      <c r="O8" s="31">
        <v>7.31</v>
      </c>
    </row>
    <row r="9" spans="1:15" ht="45" x14ac:dyDescent="0.25">
      <c r="A9" s="2" t="s">
        <v>66</v>
      </c>
      <c r="B9" s="27" t="s">
        <v>115</v>
      </c>
      <c r="C9" s="30">
        <v>11.43</v>
      </c>
      <c r="D9" s="28" t="s">
        <v>116</v>
      </c>
      <c r="E9" s="30">
        <v>5.14</v>
      </c>
      <c r="F9" s="30">
        <v>9.75</v>
      </c>
      <c r="G9" s="30">
        <v>9.98</v>
      </c>
      <c r="H9" s="31">
        <v>6.62</v>
      </c>
      <c r="I9" s="38">
        <v>10.28</v>
      </c>
      <c r="J9" s="31">
        <v>11.43</v>
      </c>
      <c r="K9" s="28">
        <v>5.35</v>
      </c>
      <c r="L9" s="30">
        <v>5.45</v>
      </c>
      <c r="M9" s="30">
        <v>9.75</v>
      </c>
      <c r="N9" s="30">
        <v>9.98</v>
      </c>
      <c r="O9" s="31">
        <v>7.31</v>
      </c>
    </row>
    <row r="10" spans="1:15" ht="45" x14ac:dyDescent="0.25">
      <c r="A10" s="2" t="s">
        <v>68</v>
      </c>
      <c r="B10" s="27" t="s">
        <v>118</v>
      </c>
      <c r="C10" s="30">
        <v>11.47</v>
      </c>
      <c r="D10" s="28" t="s">
        <v>119</v>
      </c>
      <c r="E10" s="30">
        <v>5.18</v>
      </c>
      <c r="F10" s="30">
        <v>9.84</v>
      </c>
      <c r="G10" s="30">
        <v>10.26</v>
      </c>
      <c r="H10" s="31">
        <v>7.01</v>
      </c>
      <c r="I10" s="38">
        <v>10.32</v>
      </c>
      <c r="J10" s="31">
        <v>11.47</v>
      </c>
      <c r="K10" s="28">
        <v>5.7</v>
      </c>
      <c r="L10" s="30">
        <v>5.49</v>
      </c>
      <c r="M10" s="30">
        <v>9.84</v>
      </c>
      <c r="N10" s="30">
        <v>10.26</v>
      </c>
      <c r="O10" s="31">
        <v>7.76</v>
      </c>
    </row>
    <row r="11" spans="1:15" ht="45" x14ac:dyDescent="0.25">
      <c r="A11" s="2" t="s">
        <v>70</v>
      </c>
      <c r="B11" s="27" t="s">
        <v>117</v>
      </c>
      <c r="C11" s="30">
        <v>11.53</v>
      </c>
      <c r="D11" s="28" t="s">
        <v>120</v>
      </c>
      <c r="E11" s="30">
        <v>5.18</v>
      </c>
      <c r="F11" s="30">
        <v>9.84</v>
      </c>
      <c r="G11" s="30">
        <v>10.31</v>
      </c>
      <c r="H11" s="31">
        <v>7.01</v>
      </c>
      <c r="I11" s="38">
        <v>10.37</v>
      </c>
      <c r="J11" s="31">
        <v>11.53</v>
      </c>
      <c r="K11" s="28">
        <v>5.79</v>
      </c>
      <c r="L11" s="30">
        <v>5.49</v>
      </c>
      <c r="M11" s="30">
        <v>9.84</v>
      </c>
      <c r="N11" s="30">
        <v>10.31</v>
      </c>
      <c r="O11" s="31">
        <v>7.76</v>
      </c>
    </row>
    <row r="12" spans="1:15" ht="45" x14ac:dyDescent="0.25">
      <c r="A12" s="2" t="s">
        <v>72</v>
      </c>
      <c r="B12" s="27" t="s">
        <v>121</v>
      </c>
      <c r="C12" s="30">
        <v>11.56</v>
      </c>
      <c r="D12" s="28" t="s">
        <v>122</v>
      </c>
      <c r="E12" s="30">
        <v>5.25</v>
      </c>
      <c r="F12" s="30">
        <v>10.36</v>
      </c>
      <c r="G12" s="30">
        <v>10.36</v>
      </c>
      <c r="H12" s="31">
        <v>7.19</v>
      </c>
      <c r="I12" s="38">
        <v>10.4</v>
      </c>
      <c r="J12" s="31">
        <v>11.56</v>
      </c>
      <c r="K12" s="28">
        <v>5.85</v>
      </c>
      <c r="L12" s="30">
        <v>5.57</v>
      </c>
      <c r="M12" s="30">
        <v>10.36</v>
      </c>
      <c r="N12" s="30">
        <v>10.36</v>
      </c>
      <c r="O12" s="31">
        <v>7.97</v>
      </c>
    </row>
    <row r="13" spans="1:15" ht="45" x14ac:dyDescent="0.25">
      <c r="A13" s="2" t="s">
        <v>75</v>
      </c>
      <c r="B13" s="27" t="s">
        <v>124</v>
      </c>
      <c r="C13" s="30">
        <v>13</v>
      </c>
      <c r="D13" s="28" t="s">
        <v>125</v>
      </c>
      <c r="E13" s="30">
        <v>5.03</v>
      </c>
      <c r="F13" s="30">
        <v>9.52</v>
      </c>
      <c r="G13" s="30">
        <v>10.26</v>
      </c>
      <c r="H13" s="31">
        <v>6.65</v>
      </c>
      <c r="I13" s="38">
        <v>11.69</v>
      </c>
      <c r="J13" s="31">
        <v>13</v>
      </c>
      <c r="K13" s="28">
        <v>5.76</v>
      </c>
      <c r="L13" s="30">
        <v>5.33</v>
      </c>
      <c r="M13" s="30">
        <v>9.52</v>
      </c>
      <c r="N13" s="30">
        <v>10.26</v>
      </c>
      <c r="O13" s="31">
        <v>7.35</v>
      </c>
    </row>
    <row r="14" spans="1:15" ht="45" x14ac:dyDescent="0.25">
      <c r="A14" s="2" t="s">
        <v>77</v>
      </c>
      <c r="B14" s="27" t="s">
        <v>126</v>
      </c>
      <c r="C14" s="30">
        <v>13.38</v>
      </c>
      <c r="D14" s="28" t="s">
        <v>123</v>
      </c>
      <c r="E14" s="30">
        <v>5.25</v>
      </c>
      <c r="F14" s="30">
        <v>10.59</v>
      </c>
      <c r="G14" s="30">
        <v>10.4</v>
      </c>
      <c r="H14" s="31">
        <v>7.19</v>
      </c>
      <c r="I14" s="38">
        <v>12.03</v>
      </c>
      <c r="J14" s="31">
        <v>13.38</v>
      </c>
      <c r="K14" s="28">
        <v>6.08</v>
      </c>
      <c r="L14" s="30">
        <v>5.57</v>
      </c>
      <c r="M14" s="30">
        <v>10.59</v>
      </c>
      <c r="N14" s="30">
        <v>10.4</v>
      </c>
      <c r="O14" s="31">
        <v>7.97</v>
      </c>
    </row>
    <row r="15" spans="1:15" ht="45" x14ac:dyDescent="0.25">
      <c r="A15" s="2" t="s">
        <v>78</v>
      </c>
      <c r="B15" s="27" t="s">
        <v>127</v>
      </c>
      <c r="C15" s="30">
        <v>14.27</v>
      </c>
      <c r="D15" s="28" t="s">
        <v>128</v>
      </c>
      <c r="E15" s="30">
        <v>6.13</v>
      </c>
      <c r="F15" s="30">
        <v>11.02</v>
      </c>
      <c r="G15" s="30">
        <v>10.41</v>
      </c>
      <c r="H15" s="31">
        <v>7.75</v>
      </c>
      <c r="I15" s="38">
        <v>12.84</v>
      </c>
      <c r="J15" s="31">
        <v>14.27</v>
      </c>
      <c r="K15" s="28">
        <v>6.18</v>
      </c>
      <c r="L15" s="30">
        <v>6.5</v>
      </c>
      <c r="M15" s="30">
        <v>11.02</v>
      </c>
      <c r="N15" s="30">
        <v>10.41</v>
      </c>
      <c r="O15" s="31">
        <v>8.61</v>
      </c>
    </row>
    <row r="16" spans="1:15" ht="45" x14ac:dyDescent="0.25">
      <c r="A16" s="2" t="s">
        <v>80</v>
      </c>
      <c r="B16" s="27" t="s">
        <v>129</v>
      </c>
      <c r="C16" s="30">
        <v>14.35</v>
      </c>
      <c r="D16" s="28" t="s">
        <v>130</v>
      </c>
      <c r="E16" s="30">
        <v>6.18</v>
      </c>
      <c r="F16" s="30">
        <v>11.4</v>
      </c>
      <c r="G16" s="30">
        <v>10.99</v>
      </c>
      <c r="H16" s="31">
        <v>7.8</v>
      </c>
      <c r="I16" s="38">
        <v>12.91</v>
      </c>
      <c r="J16" s="31">
        <v>14.35</v>
      </c>
      <c r="K16" s="28">
        <v>6.21</v>
      </c>
      <c r="L16" s="30">
        <v>6.55</v>
      </c>
      <c r="M16" s="30">
        <v>11.4</v>
      </c>
      <c r="N16" s="30">
        <v>10.99</v>
      </c>
      <c r="O16" s="31">
        <v>8.67</v>
      </c>
    </row>
    <row r="17" spans="1:15" ht="45" x14ac:dyDescent="0.25">
      <c r="A17" s="2" t="s">
        <v>82</v>
      </c>
      <c r="B17" s="27" t="s">
        <v>131</v>
      </c>
      <c r="C17" s="30">
        <v>14.46</v>
      </c>
      <c r="D17" s="28" t="s">
        <v>132</v>
      </c>
      <c r="E17" s="30">
        <v>6.18</v>
      </c>
      <c r="F17" s="30">
        <v>11.46</v>
      </c>
      <c r="G17" s="30">
        <v>11.03</v>
      </c>
      <c r="H17" s="31">
        <v>7.99</v>
      </c>
      <c r="I17" s="38">
        <v>13.01</v>
      </c>
      <c r="J17" s="31">
        <v>14.46</v>
      </c>
      <c r="K17" s="28">
        <v>6.25</v>
      </c>
      <c r="L17" s="30">
        <v>6.55</v>
      </c>
      <c r="M17" s="30">
        <v>11.46</v>
      </c>
      <c r="N17" s="30">
        <v>11.03</v>
      </c>
      <c r="O17" s="31">
        <v>8.89</v>
      </c>
    </row>
    <row r="18" spans="1:15" ht="45" x14ac:dyDescent="0.25">
      <c r="A18" s="2" t="s">
        <v>84</v>
      </c>
      <c r="B18" s="27" t="s">
        <v>133</v>
      </c>
      <c r="C18" s="30">
        <v>15.87</v>
      </c>
      <c r="D18" s="28" t="s">
        <v>134</v>
      </c>
      <c r="E18" s="30">
        <v>6.38</v>
      </c>
      <c r="F18" s="30">
        <v>12.02</v>
      </c>
      <c r="G18" s="30">
        <v>12.02</v>
      </c>
      <c r="H18" s="31">
        <v>9.6199999999999992</v>
      </c>
      <c r="I18" s="38">
        <v>14.27</v>
      </c>
      <c r="J18" s="31">
        <v>15.87</v>
      </c>
      <c r="K18" s="28">
        <v>7.22</v>
      </c>
      <c r="L18" s="30">
        <v>6.76</v>
      </c>
      <c r="M18" s="30">
        <v>12.02</v>
      </c>
      <c r="N18" s="30">
        <v>12.02</v>
      </c>
      <c r="O18" s="31">
        <v>10.76</v>
      </c>
    </row>
    <row r="19" spans="1:15" ht="45" x14ac:dyDescent="0.25">
      <c r="A19" s="2" t="s">
        <v>85</v>
      </c>
      <c r="B19" s="27" t="s">
        <v>135</v>
      </c>
      <c r="C19" s="30">
        <v>16</v>
      </c>
      <c r="D19" s="28" t="s">
        <v>136</v>
      </c>
      <c r="E19" s="30">
        <v>6.47</v>
      </c>
      <c r="F19" s="30">
        <v>12.13</v>
      </c>
      <c r="G19" s="30">
        <v>12.02</v>
      </c>
      <c r="H19" s="31">
        <v>9.76</v>
      </c>
      <c r="I19" s="38">
        <v>14.39</v>
      </c>
      <c r="J19" s="31">
        <v>16</v>
      </c>
      <c r="K19" s="28">
        <v>7.28</v>
      </c>
      <c r="L19" s="30">
        <v>6.86</v>
      </c>
      <c r="M19" s="30">
        <v>12.13</v>
      </c>
      <c r="N19" s="30">
        <v>12.02</v>
      </c>
      <c r="O19" s="31">
        <v>10.92</v>
      </c>
    </row>
    <row r="20" spans="1:15" ht="45" x14ac:dyDescent="0.25">
      <c r="A20" s="2" t="s">
        <v>87</v>
      </c>
      <c r="B20" s="27" t="s">
        <v>135</v>
      </c>
      <c r="C20" s="30">
        <v>16</v>
      </c>
      <c r="D20" s="28" t="s">
        <v>137</v>
      </c>
      <c r="E20" s="30">
        <v>6.52</v>
      </c>
      <c r="F20" s="30">
        <v>12.19</v>
      </c>
      <c r="G20" s="30">
        <v>12.16</v>
      </c>
      <c r="H20" s="31">
        <v>9.99</v>
      </c>
      <c r="I20" s="38">
        <v>14.39</v>
      </c>
      <c r="J20" s="31">
        <v>16</v>
      </c>
      <c r="K20" s="28">
        <v>7.31</v>
      </c>
      <c r="L20" s="30">
        <v>6.91</v>
      </c>
      <c r="M20" s="30">
        <v>12.19</v>
      </c>
      <c r="N20" s="30">
        <v>12.16</v>
      </c>
      <c r="O20" s="31">
        <v>11.19</v>
      </c>
    </row>
    <row r="21" spans="1:15" ht="45" x14ac:dyDescent="0.25">
      <c r="A21" s="2" t="s">
        <v>89</v>
      </c>
      <c r="B21" s="27" t="s">
        <v>135</v>
      </c>
      <c r="C21" s="30">
        <v>16</v>
      </c>
      <c r="D21" s="28" t="s">
        <v>137</v>
      </c>
      <c r="E21" s="30">
        <v>6.52</v>
      </c>
      <c r="F21" s="30">
        <v>12.19</v>
      </c>
      <c r="G21" s="30">
        <v>12.22</v>
      </c>
      <c r="H21" s="31">
        <v>10.46</v>
      </c>
      <c r="I21" s="38">
        <v>14.39</v>
      </c>
      <c r="J21" s="31">
        <v>16</v>
      </c>
      <c r="K21" s="28">
        <v>7.31</v>
      </c>
      <c r="L21" s="30">
        <v>6.91</v>
      </c>
      <c r="M21" s="30">
        <v>12.19</v>
      </c>
      <c r="N21" s="30">
        <v>12.22</v>
      </c>
      <c r="O21" s="31">
        <v>11.73</v>
      </c>
    </row>
    <row r="22" spans="1:15" ht="45" x14ac:dyDescent="0.25">
      <c r="A22" s="2" t="s">
        <v>90</v>
      </c>
      <c r="B22" s="27" t="s">
        <v>138</v>
      </c>
      <c r="C22" s="30">
        <v>16.37</v>
      </c>
      <c r="D22" s="28" t="s">
        <v>139</v>
      </c>
      <c r="E22" s="30">
        <v>6.55</v>
      </c>
      <c r="F22" s="30">
        <v>12.24</v>
      </c>
      <c r="G22" s="30">
        <v>12.28</v>
      </c>
      <c r="H22" s="31">
        <v>10.81</v>
      </c>
      <c r="I22" s="38">
        <v>14.72</v>
      </c>
      <c r="J22" s="31">
        <v>16.37</v>
      </c>
      <c r="K22" s="28">
        <v>7.34</v>
      </c>
      <c r="L22" s="30">
        <v>6.94</v>
      </c>
      <c r="M22" s="30">
        <v>12.24</v>
      </c>
      <c r="N22" s="30">
        <v>12.28</v>
      </c>
      <c r="O22" s="31">
        <v>12.13</v>
      </c>
    </row>
    <row r="23" spans="1:15" ht="45" x14ac:dyDescent="0.25">
      <c r="A23" s="2" t="s">
        <v>92</v>
      </c>
      <c r="B23" s="27" t="s">
        <v>140</v>
      </c>
      <c r="C23" s="30">
        <v>17.350000000000001</v>
      </c>
      <c r="D23" s="28" t="s">
        <v>141</v>
      </c>
      <c r="E23" s="30">
        <v>7.1</v>
      </c>
      <c r="F23" s="30">
        <v>12.94</v>
      </c>
      <c r="G23" s="30">
        <v>13.39</v>
      </c>
      <c r="H23" s="31">
        <v>11.48</v>
      </c>
      <c r="I23" s="38">
        <v>15.61</v>
      </c>
      <c r="J23" s="31">
        <v>17.350000000000001</v>
      </c>
      <c r="K23" s="28">
        <v>7.75</v>
      </c>
      <c r="L23" s="30">
        <v>7.53</v>
      </c>
      <c r="M23" s="30">
        <v>12.94</v>
      </c>
      <c r="N23" s="30">
        <v>13.39</v>
      </c>
      <c r="O23" s="31">
        <v>12.9</v>
      </c>
    </row>
    <row r="24" spans="1:15" ht="45" x14ac:dyDescent="0.25">
      <c r="A24" s="2" t="s">
        <v>94</v>
      </c>
      <c r="B24" s="27" t="s">
        <v>142</v>
      </c>
      <c r="C24" s="30">
        <v>18.88</v>
      </c>
      <c r="D24" s="28" t="s">
        <v>143</v>
      </c>
      <c r="E24" s="30">
        <v>7.55</v>
      </c>
      <c r="F24" s="30">
        <v>13.5</v>
      </c>
      <c r="G24" s="30">
        <v>13.74</v>
      </c>
      <c r="H24" s="31">
        <v>12.29</v>
      </c>
      <c r="I24" s="38">
        <v>16.98</v>
      </c>
      <c r="J24" s="31">
        <v>18.88</v>
      </c>
      <c r="K24" s="28">
        <v>8.1</v>
      </c>
      <c r="L24" s="30">
        <v>8</v>
      </c>
      <c r="M24" s="30">
        <v>13.5</v>
      </c>
      <c r="N24" s="30">
        <v>13.74</v>
      </c>
      <c r="O24" s="31">
        <v>13.83</v>
      </c>
    </row>
    <row r="25" spans="1:15" ht="45" x14ac:dyDescent="0.25">
      <c r="A25" s="2" t="s">
        <v>96</v>
      </c>
      <c r="B25" s="27" t="s">
        <v>144</v>
      </c>
      <c r="C25" s="30">
        <v>20.239999999999998</v>
      </c>
      <c r="D25" s="28" t="s">
        <v>145</v>
      </c>
      <c r="E25" s="30">
        <v>8.5500000000000007</v>
      </c>
      <c r="F25" s="30">
        <v>13.5</v>
      </c>
      <c r="G25" s="30">
        <v>14.49</v>
      </c>
      <c r="H25" s="31">
        <v>12.29</v>
      </c>
      <c r="I25" s="38">
        <v>18.21</v>
      </c>
      <c r="J25" s="31">
        <v>20.239999999999998</v>
      </c>
      <c r="K25" s="28">
        <v>8.8699999999999992</v>
      </c>
      <c r="L25" s="30">
        <v>9.06</v>
      </c>
      <c r="M25" s="30">
        <v>13.5</v>
      </c>
      <c r="N25" s="30">
        <v>14.49</v>
      </c>
      <c r="O25" s="31">
        <v>13.83</v>
      </c>
    </row>
    <row r="26" spans="1:15" ht="45" x14ac:dyDescent="0.25">
      <c r="A26" s="2" t="s">
        <v>98</v>
      </c>
      <c r="B26" s="27" t="s">
        <v>146</v>
      </c>
      <c r="C26" s="30">
        <v>20.54</v>
      </c>
      <c r="D26" s="28" t="s">
        <v>145</v>
      </c>
      <c r="E26" s="30">
        <v>8.5500000000000007</v>
      </c>
      <c r="F26" s="30">
        <v>14.81</v>
      </c>
      <c r="G26" s="30">
        <v>15.12</v>
      </c>
      <c r="H26" s="31">
        <v>13.43</v>
      </c>
      <c r="I26" s="38">
        <v>18.47</v>
      </c>
      <c r="J26" s="31">
        <v>20.54</v>
      </c>
      <c r="K26" s="28">
        <v>8.8699999999999992</v>
      </c>
      <c r="L26" s="30">
        <v>9.06</v>
      </c>
      <c r="M26" s="30">
        <v>14.81</v>
      </c>
      <c r="N26" s="30">
        <v>15.12</v>
      </c>
      <c r="O26" s="31">
        <v>15.14</v>
      </c>
    </row>
    <row r="27" spans="1:15" ht="45" x14ac:dyDescent="0.25">
      <c r="A27" s="2" t="s">
        <v>99</v>
      </c>
      <c r="B27" s="27" t="s">
        <v>147</v>
      </c>
      <c r="C27" s="30">
        <v>20.09</v>
      </c>
      <c r="D27" s="28" t="s">
        <v>148</v>
      </c>
      <c r="E27" s="30">
        <v>6.71</v>
      </c>
      <c r="F27" s="30">
        <v>15.12</v>
      </c>
      <c r="G27" s="30">
        <v>13.05</v>
      </c>
      <c r="H27" s="31">
        <v>8.89</v>
      </c>
      <c r="I27" s="38">
        <v>18.07</v>
      </c>
      <c r="J27" s="31">
        <v>20.09</v>
      </c>
      <c r="K27" s="28">
        <v>8.99</v>
      </c>
      <c r="L27" s="30">
        <v>7.11</v>
      </c>
      <c r="M27" s="30">
        <v>15.12</v>
      </c>
      <c r="N27" s="30">
        <v>13.05</v>
      </c>
      <c r="O27" s="31">
        <v>9.92</v>
      </c>
    </row>
    <row r="28" spans="1:15" ht="45" x14ac:dyDescent="0.25">
      <c r="A28" s="2" t="s">
        <v>101</v>
      </c>
      <c r="B28" s="27" t="s">
        <v>149</v>
      </c>
      <c r="C28" s="30">
        <v>24.06</v>
      </c>
      <c r="D28" s="28" t="s">
        <v>150</v>
      </c>
      <c r="E28" s="30">
        <v>7.74</v>
      </c>
      <c r="F28" s="30">
        <v>17.91</v>
      </c>
      <c r="G28" s="30">
        <v>14.58</v>
      </c>
      <c r="H28" s="31">
        <v>12.13</v>
      </c>
      <c r="I28" s="38">
        <v>21.64</v>
      </c>
      <c r="J28" s="31">
        <v>24.06</v>
      </c>
      <c r="K28" s="28">
        <v>10.65</v>
      </c>
      <c r="L28" s="30">
        <v>8.1999999999999993</v>
      </c>
      <c r="M28" s="30">
        <v>17.91</v>
      </c>
      <c r="N28" s="30">
        <v>14.58</v>
      </c>
      <c r="O28" s="31">
        <v>13.65</v>
      </c>
    </row>
    <row r="29" spans="1:15" ht="45" x14ac:dyDescent="0.25">
      <c r="A29" s="2" t="s">
        <v>103</v>
      </c>
      <c r="B29" s="27" t="s">
        <v>151</v>
      </c>
      <c r="C29" s="30">
        <v>25.57</v>
      </c>
      <c r="D29" s="28" t="s">
        <v>152</v>
      </c>
      <c r="E29" s="30">
        <v>8.2799999999999994</v>
      </c>
      <c r="F29" s="30">
        <v>18.84</v>
      </c>
      <c r="G29" s="30">
        <v>15.86</v>
      </c>
      <c r="H29" s="31">
        <v>12.95</v>
      </c>
      <c r="I29" s="38">
        <v>23</v>
      </c>
      <c r="J29" s="31">
        <v>25.57</v>
      </c>
      <c r="K29" s="28">
        <v>11.21</v>
      </c>
      <c r="L29" s="30">
        <v>8.7799999999999994</v>
      </c>
      <c r="M29" s="30">
        <v>18.84</v>
      </c>
      <c r="N29" s="30">
        <v>15.86</v>
      </c>
      <c r="O29" s="31">
        <v>14.59</v>
      </c>
    </row>
    <row r="30" spans="1:15" ht="45" x14ac:dyDescent="0.25">
      <c r="A30" s="2" t="s">
        <v>106</v>
      </c>
      <c r="B30" s="27" t="s">
        <v>154</v>
      </c>
      <c r="C30" s="30">
        <v>28.2</v>
      </c>
      <c r="D30" s="28" t="s">
        <v>153</v>
      </c>
      <c r="E30" s="30">
        <v>8.75</v>
      </c>
      <c r="F30" s="30">
        <v>19.670000000000002</v>
      </c>
      <c r="G30" s="30">
        <v>16.309999999999999</v>
      </c>
      <c r="H30" s="31">
        <v>13.83</v>
      </c>
      <c r="I30" s="38">
        <v>25.36</v>
      </c>
      <c r="J30" s="31">
        <v>28.2</v>
      </c>
      <c r="K30" s="28">
        <v>11.7</v>
      </c>
      <c r="L30" s="30">
        <v>9.2799999999999994</v>
      </c>
      <c r="M30" s="30">
        <v>19.670000000000002</v>
      </c>
      <c r="N30" s="30">
        <v>16.309999999999999</v>
      </c>
      <c r="O30" s="31">
        <v>15.6</v>
      </c>
    </row>
    <row r="31" spans="1:15" ht="45" x14ac:dyDescent="0.25">
      <c r="A31" s="2" t="s">
        <v>107</v>
      </c>
      <c r="B31" s="27" t="s">
        <v>155</v>
      </c>
      <c r="C31" s="30">
        <v>30.6</v>
      </c>
      <c r="D31" s="28" t="s">
        <v>156</v>
      </c>
      <c r="E31" s="30">
        <v>9.69</v>
      </c>
      <c r="F31" s="30">
        <v>21.31</v>
      </c>
      <c r="G31" s="30">
        <v>18.05</v>
      </c>
      <c r="H31" s="31">
        <v>14.83</v>
      </c>
      <c r="I31" s="38">
        <v>27.52</v>
      </c>
      <c r="J31" s="31">
        <v>30.6</v>
      </c>
      <c r="K31" s="28">
        <v>12.66</v>
      </c>
      <c r="L31" s="30">
        <v>10.27</v>
      </c>
      <c r="M31" s="30">
        <v>21.31</v>
      </c>
      <c r="N31" s="30">
        <v>18.05</v>
      </c>
      <c r="O31" s="31">
        <v>16.75</v>
      </c>
    </row>
    <row r="32" spans="1:15" ht="45" x14ac:dyDescent="0.25">
      <c r="A32" s="2" t="s">
        <v>109</v>
      </c>
      <c r="B32" s="32" t="s">
        <v>155</v>
      </c>
      <c r="C32" s="33">
        <v>30.6</v>
      </c>
      <c r="D32" s="34" t="s">
        <v>157</v>
      </c>
      <c r="E32" s="33">
        <v>9.7100000000000009</v>
      </c>
      <c r="F32" s="33">
        <v>21.77</v>
      </c>
      <c r="G32" s="33">
        <v>18.149999999999999</v>
      </c>
      <c r="H32" s="35">
        <v>16.71</v>
      </c>
      <c r="I32" s="39">
        <v>27.52</v>
      </c>
      <c r="J32" s="35">
        <v>30.6</v>
      </c>
      <c r="K32" s="34">
        <v>12.69</v>
      </c>
      <c r="L32" s="33">
        <v>10.29</v>
      </c>
      <c r="M32" s="33">
        <v>21.77</v>
      </c>
      <c r="N32" s="33">
        <v>18.149999999999999</v>
      </c>
      <c r="O32" s="35">
        <v>18.920000000000002</v>
      </c>
    </row>
    <row r="34" spans="1:1" ht="18" x14ac:dyDescent="0.35">
      <c r="A34" s="6" t="s">
        <v>162</v>
      </c>
    </row>
  </sheetData>
  <mergeCells count="7">
    <mergeCell ref="A3:O3"/>
    <mergeCell ref="B6:H6"/>
    <mergeCell ref="I6:O6"/>
    <mergeCell ref="B4:C5"/>
    <mergeCell ref="I4:J5"/>
    <mergeCell ref="K4:O5"/>
    <mergeCell ref="D4: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Calculator</vt:lpstr>
      <vt:lpstr>Standard size</vt:lpstr>
      <vt:lpstr>Oversize local fulfilment fees</vt:lpstr>
      <vt:lpstr>Oversize EFN and Pan EU</vt:lpstr>
      <vt:lpstr>'Standard size'!wjz_cjc_jcb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Anca Canulescu</dc:creator>
  <cp:lastModifiedBy>Nutzer</cp:lastModifiedBy>
  <dcterms:created xsi:type="dcterms:W3CDTF">2020-03-11T12:23:16Z</dcterms:created>
  <dcterms:modified xsi:type="dcterms:W3CDTF">2020-03-20T16:22:59Z</dcterms:modified>
</cp:coreProperties>
</file>